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E:\Dropbox\Nuts\Web\Versatronics\Nozzles\"/>
    </mc:Choice>
  </mc:AlternateContent>
  <xr:revisionPtr revIDLastSave="0" documentId="13_ncr:1_{43AD19A7-2A7F-48CE-9ACC-D1936F422D9F}" xr6:coauthVersionLast="34" xr6:coauthVersionMax="34" xr10:uidLastSave="{00000000-0000-0000-0000-000000000000}"/>
  <bookViews>
    <workbookView xWindow="0" yWindow="0" windowWidth="27225" windowHeight="14460" xr2:uid="{00000000-000D-0000-FFFF-FFFF00000000}"/>
  </bookViews>
  <sheets>
    <sheet name="Sheet1" sheetId="1" r:id="rId1"/>
  </sheets>
  <definedNames>
    <definedName name="_xlnm.Print_Area" localSheetId="0">Sheet1!$B$23:$K$28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1" l="1"/>
  <c r="M29" i="1" l="1"/>
  <c r="I29" i="1"/>
  <c r="O15" i="1"/>
  <c r="N15" i="1"/>
  <c r="I24" i="1" l="1"/>
  <c r="I25" i="1"/>
  <c r="I26" i="1"/>
  <c r="I27" i="1"/>
  <c r="J24" i="1"/>
  <c r="I28" i="1"/>
  <c r="M28" i="1" l="1"/>
  <c r="M27" i="1"/>
  <c r="O14" i="1"/>
  <c r="N14" i="1"/>
  <c r="O5" i="1" l="1"/>
  <c r="N5" i="1"/>
  <c r="O13" i="1"/>
  <c r="O4" i="1"/>
  <c r="N13" i="1"/>
  <c r="N4" i="1"/>
  <c r="M26" i="1" l="1"/>
  <c r="M25" i="1"/>
  <c r="N24" i="1"/>
  <c r="M24" i="1"/>
  <c r="D24" i="1"/>
</calcChain>
</file>

<file path=xl/sharedStrings.xml><?xml version="1.0" encoding="utf-8"?>
<sst xmlns="http://schemas.openxmlformats.org/spreadsheetml/2006/main" count="147" uniqueCount="96">
  <si>
    <t>Drawing</t>
  </si>
  <si>
    <t>RVT01</t>
  </si>
  <si>
    <t>RVT02</t>
  </si>
  <si>
    <t>RVT03</t>
  </si>
  <si>
    <t>RVT04</t>
  </si>
  <si>
    <t>RVT05</t>
  </si>
  <si>
    <t>RVT06</t>
  </si>
  <si>
    <t>RVT07</t>
  </si>
  <si>
    <t>RVT09</t>
  </si>
  <si>
    <t>RVT11</t>
  </si>
  <si>
    <t>RVT12</t>
  </si>
  <si>
    <t>Name</t>
  </si>
  <si>
    <t>Tool 1</t>
  </si>
  <si>
    <t>Type</t>
  </si>
  <si>
    <t>Material</t>
  </si>
  <si>
    <t>Conical</t>
  </si>
  <si>
    <t>Acetal</t>
  </si>
  <si>
    <t>Notes</t>
  </si>
  <si>
    <t>Needle</t>
  </si>
  <si>
    <t>Tool 2</t>
  </si>
  <si>
    <t>Tool 3</t>
  </si>
  <si>
    <t>Tool 4</t>
  </si>
  <si>
    <t>Tool 5</t>
  </si>
  <si>
    <t>Tool 6</t>
  </si>
  <si>
    <t>O-ring</t>
  </si>
  <si>
    <t>Sleeve</t>
  </si>
  <si>
    <t>Brass</t>
  </si>
  <si>
    <t>Two o-rings</t>
  </si>
  <si>
    <t>Camera Tool</t>
  </si>
  <si>
    <t>White PTFE</t>
  </si>
  <si>
    <t>Use</t>
  </si>
  <si>
    <t>Camera tool with RVT09</t>
  </si>
  <si>
    <t>Camera tool with RVT05</t>
  </si>
  <si>
    <t>Tool</t>
  </si>
  <si>
    <t>0402</t>
  </si>
  <si>
    <t>0603</t>
  </si>
  <si>
    <t>0805, 1206</t>
  </si>
  <si>
    <t>Nozzle</t>
  </si>
  <si>
    <t>Hole Size (mm)</t>
  </si>
  <si>
    <t>Nozzle insert sleeve</t>
  </si>
  <si>
    <t>Same as NOZZ1 drawing</t>
  </si>
  <si>
    <t>Position (*1)</t>
  </si>
  <si>
    <t>Notes:</t>
  </si>
  <si>
    <t>(*1)</t>
  </si>
  <si>
    <t>top-left is 1, top-right is 5, bottom row 6-10</t>
  </si>
  <si>
    <t>Drawings / Nozzles</t>
  </si>
  <si>
    <t>O-rings</t>
  </si>
  <si>
    <t>Measured</t>
  </si>
  <si>
    <t>ID</t>
  </si>
  <si>
    <t>CS</t>
  </si>
  <si>
    <t>Ordered</t>
  </si>
  <si>
    <t>Pick-Up Nozzle</t>
  </si>
  <si>
    <t>Machine</t>
  </si>
  <si>
    <t>(*2)</t>
  </si>
  <si>
    <t>2xM3 fasteners</t>
  </si>
  <si>
    <t>Outside Size (mm)</t>
  </si>
  <si>
    <t>Stretch %</t>
  </si>
  <si>
    <t>OD</t>
  </si>
  <si>
    <t>Max CS</t>
  </si>
  <si>
    <t>Squeeze %</t>
  </si>
  <si>
    <t>Nitrile 70</t>
  </si>
  <si>
    <t>Feeder movement</t>
  </si>
  <si>
    <t>Feeder tape retaining</t>
  </si>
  <si>
    <t>Smaller CS than original to reduce binding</t>
  </si>
  <si>
    <t>Not obvious which will work best</t>
  </si>
  <si>
    <t>30 (*2)</t>
  </si>
  <si>
    <t>Depending on feeders</t>
  </si>
  <si>
    <t>Can use double-sided tape instead</t>
  </si>
  <si>
    <t>Quantity</t>
  </si>
  <si>
    <t>Aluminium</t>
  </si>
  <si>
    <t>SMD Size (mm)</t>
  </si>
  <si>
    <t>Inner Hole/Smallest</t>
  </si>
  <si>
    <t>Outer/Smallest</t>
  </si>
  <si>
    <t>Nozzle head pick-up</t>
  </si>
  <si>
    <t>Nozzle Dimensions vs. Part Size</t>
  </si>
  <si>
    <t>Nozzle Inner Bush</t>
  </si>
  <si>
    <t>Cylinder + o-ring</t>
  </si>
  <si>
    <t>Cylinder</t>
  </si>
  <si>
    <t>Quantity of o-rings on</t>
  </si>
  <si>
    <t>Ordered (*3)</t>
  </si>
  <si>
    <t>(*3)</t>
  </si>
  <si>
    <t>Polymax</t>
  </si>
  <si>
    <t>Width</t>
  </si>
  <si>
    <t>Length</t>
  </si>
  <si>
    <t>Revision</t>
  </si>
  <si>
    <t>Initial ... O-rings sizes untested</t>
  </si>
  <si>
    <t>5050 LED Tool</t>
  </si>
  <si>
    <t>Tool '3.5' for 5050 LEDs</t>
  </si>
  <si>
    <t>Tool 7 (*4)</t>
  </si>
  <si>
    <t>(*4)</t>
  </si>
  <si>
    <t>Special for 5050 LEDs - approx 1/2 way between Tool 3 &amp; 4</t>
  </si>
  <si>
    <t>Tool 8 (*5)</t>
  </si>
  <si>
    <t>(*5)</t>
  </si>
  <si>
    <t>Special for domed 1206 LEDs</t>
  </si>
  <si>
    <t>Domed 1206 LED Tool</t>
  </si>
  <si>
    <t>Tool 8 (*4)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</si>
</sst>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NumberFormat="1" applyFont="1"/>
    <xf numFmtId="164" fontId="0" fillId="0" borderId="0" xfId="1" applyNumberFormat="1" applyFont="1"/>
    <xf numFmtId="0" fontId="0" fillId="0" borderId="0" xfId="0" quotePrefix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/>
    <xf numFmtId="9" fontId="0" fillId="0" borderId="0" xfId="2" quotePrefix="1" applyFont="1"/>
    <xf numFmtId="0" fontId="0" fillId="0" borderId="1" xfId="0" applyBorder="1"/>
    <xf numFmtId="43" fontId="0" fillId="0" borderId="0" xfId="1" applyFont="1" applyFill="1"/>
    <xf numFmtId="9" fontId="0" fillId="0" borderId="0" xfId="2" quotePrefix="1" applyFont="1" applyFill="1"/>
    <xf numFmtId="9" fontId="0" fillId="0" borderId="0" xfId="2" applyFont="1"/>
    <xf numFmtId="0" fontId="2" fillId="0" borderId="0" xfId="0" applyFont="1" applyAlignment="1">
      <alignment horizontal="right"/>
    </xf>
    <xf numFmtId="15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2"/>
  <sheetViews>
    <sheetView tabSelected="1" workbookViewId="0">
      <selection activeCell="L29" sqref="L29"/>
    </sheetView>
  </sheetViews>
  <sheetFormatPr defaultRowHeight="15" x14ac:dyDescent="0.25"/>
  <cols>
    <col min="2" max="2" width="20.42578125" bestFit="1" customWidth="1"/>
    <col min="3" max="3" width="14.140625" customWidth="1"/>
    <col min="4" max="8" width="17" customWidth="1"/>
    <col min="9" max="9" width="22.42578125" customWidth="1"/>
    <col min="10" max="10" width="17" customWidth="1"/>
    <col min="11" max="11" width="22.42578125" bestFit="1" customWidth="1"/>
    <col min="12" max="12" width="17" customWidth="1"/>
    <col min="13" max="13" width="9.28515625" bestFit="1" customWidth="1"/>
    <col min="14" max="14" width="29.28515625" bestFit="1" customWidth="1"/>
    <col min="15" max="15" width="14.7109375" bestFit="1" customWidth="1"/>
    <col min="16" max="16" width="17" customWidth="1"/>
    <col min="17" max="17" width="32.28515625" bestFit="1" customWidth="1"/>
    <col min="18" max="18" width="13.42578125" bestFit="1" customWidth="1"/>
  </cols>
  <sheetData>
    <row r="1" spans="2:15" x14ac:dyDescent="0.25">
      <c r="B1" s="1" t="s">
        <v>45</v>
      </c>
    </row>
    <row r="2" spans="2:15" x14ac:dyDescent="0.25">
      <c r="F2" s="2" t="s">
        <v>37</v>
      </c>
      <c r="G2" s="2" t="s">
        <v>37</v>
      </c>
      <c r="H2" s="2" t="s">
        <v>33</v>
      </c>
      <c r="L2" s="2" t="s">
        <v>70</v>
      </c>
      <c r="M2" s="8"/>
      <c r="N2" s="2" t="s">
        <v>74</v>
      </c>
    </row>
    <row r="3" spans="2:15" x14ac:dyDescent="0.25">
      <c r="B3" s="6" t="s">
        <v>0</v>
      </c>
      <c r="C3" s="6" t="s">
        <v>11</v>
      </c>
      <c r="D3" s="6" t="s">
        <v>13</v>
      </c>
      <c r="E3" s="6" t="s">
        <v>14</v>
      </c>
      <c r="F3" s="6" t="s">
        <v>38</v>
      </c>
      <c r="G3" s="6" t="s">
        <v>55</v>
      </c>
      <c r="H3" s="6" t="s">
        <v>41</v>
      </c>
      <c r="I3" s="6" t="s">
        <v>30</v>
      </c>
      <c r="J3" s="11"/>
      <c r="K3" s="6" t="s">
        <v>17</v>
      </c>
      <c r="L3" s="6" t="s">
        <v>82</v>
      </c>
      <c r="M3" s="6" t="s">
        <v>83</v>
      </c>
      <c r="N3" s="6" t="s">
        <v>71</v>
      </c>
      <c r="O3" s="6" t="s">
        <v>72</v>
      </c>
    </row>
    <row r="4" spans="2:15" x14ac:dyDescent="0.25">
      <c r="B4" t="s">
        <v>1</v>
      </c>
      <c r="C4" t="s">
        <v>12</v>
      </c>
      <c r="D4" t="s">
        <v>15</v>
      </c>
      <c r="E4" t="s">
        <v>16</v>
      </c>
      <c r="F4" s="4">
        <v>0.6</v>
      </c>
      <c r="G4" s="4">
        <v>1</v>
      </c>
      <c r="H4">
        <v>1</v>
      </c>
      <c r="I4" s="5" t="s">
        <v>35</v>
      </c>
      <c r="K4" t="s">
        <v>40</v>
      </c>
      <c r="L4">
        <v>0.8</v>
      </c>
      <c r="M4">
        <v>1.6</v>
      </c>
      <c r="N4" s="14">
        <f>F4/L4</f>
        <v>0.74999999999999989</v>
      </c>
      <c r="O4" s="14">
        <f>G4/L4</f>
        <v>1.25</v>
      </c>
    </row>
    <row r="5" spans="2:15" x14ac:dyDescent="0.25">
      <c r="B5" t="s">
        <v>2</v>
      </c>
      <c r="C5" t="s">
        <v>19</v>
      </c>
      <c r="D5" t="s">
        <v>18</v>
      </c>
      <c r="E5" t="s">
        <v>16</v>
      </c>
      <c r="F5" s="4">
        <v>1</v>
      </c>
      <c r="G5" s="4">
        <v>3</v>
      </c>
      <c r="H5">
        <v>2</v>
      </c>
      <c r="I5" s="5" t="s">
        <v>36</v>
      </c>
      <c r="K5" t="s">
        <v>77</v>
      </c>
      <c r="L5">
        <v>1.25</v>
      </c>
      <c r="M5">
        <v>2</v>
      </c>
      <c r="N5" s="14">
        <f>F5/L5</f>
        <v>0.8</v>
      </c>
      <c r="O5" s="14">
        <f>G5/L5</f>
        <v>2.4</v>
      </c>
    </row>
    <row r="6" spans="2:15" x14ac:dyDescent="0.25">
      <c r="B6" t="s">
        <v>3</v>
      </c>
      <c r="C6" t="s">
        <v>20</v>
      </c>
      <c r="D6" t="s">
        <v>24</v>
      </c>
      <c r="E6" t="s">
        <v>16</v>
      </c>
      <c r="F6" s="4">
        <v>1.5</v>
      </c>
      <c r="G6" s="4">
        <v>4.5</v>
      </c>
      <c r="H6">
        <v>3</v>
      </c>
      <c r="K6" s="5" t="s">
        <v>76</v>
      </c>
    </row>
    <row r="7" spans="2:15" x14ac:dyDescent="0.25">
      <c r="B7" t="s">
        <v>4</v>
      </c>
      <c r="C7" t="s">
        <v>21</v>
      </c>
      <c r="D7" t="s">
        <v>24</v>
      </c>
      <c r="E7" t="s">
        <v>16</v>
      </c>
      <c r="F7" s="4">
        <v>2.6</v>
      </c>
      <c r="G7" s="4">
        <v>6.5</v>
      </c>
      <c r="H7">
        <v>4</v>
      </c>
      <c r="K7" s="5" t="s">
        <v>76</v>
      </c>
    </row>
    <row r="8" spans="2:15" x14ac:dyDescent="0.25">
      <c r="B8" t="s">
        <v>5</v>
      </c>
      <c r="C8" t="s">
        <v>22</v>
      </c>
      <c r="D8" t="s">
        <v>24</v>
      </c>
      <c r="E8" t="s">
        <v>16</v>
      </c>
      <c r="F8" s="3">
        <v>7.56</v>
      </c>
      <c r="G8" s="3">
        <v>10.5</v>
      </c>
      <c r="H8">
        <v>5</v>
      </c>
      <c r="I8" t="s">
        <v>31</v>
      </c>
      <c r="K8" s="5" t="s">
        <v>76</v>
      </c>
    </row>
    <row r="9" spans="2:15" hidden="1" x14ac:dyDescent="0.25">
      <c r="B9" t="s">
        <v>6</v>
      </c>
      <c r="C9" t="s">
        <v>73</v>
      </c>
      <c r="E9" t="s">
        <v>69</v>
      </c>
      <c r="F9" s="4">
        <v>6</v>
      </c>
      <c r="G9" s="4"/>
      <c r="K9" t="s">
        <v>54</v>
      </c>
    </row>
    <row r="10" spans="2:15" hidden="1" x14ac:dyDescent="0.25">
      <c r="B10" t="s">
        <v>7</v>
      </c>
      <c r="C10" t="s">
        <v>25</v>
      </c>
      <c r="E10" t="s">
        <v>26</v>
      </c>
      <c r="F10" s="4">
        <v>10.5</v>
      </c>
      <c r="G10" s="4">
        <v>12.5</v>
      </c>
      <c r="K10" t="s">
        <v>27</v>
      </c>
    </row>
    <row r="11" spans="2:15" hidden="1" x14ac:dyDescent="0.25">
      <c r="B11" t="s">
        <v>8</v>
      </c>
      <c r="C11" t="s">
        <v>28</v>
      </c>
      <c r="E11" t="s">
        <v>29</v>
      </c>
      <c r="F11" s="4">
        <v>4</v>
      </c>
      <c r="G11" s="4">
        <v>7.6</v>
      </c>
      <c r="I11" t="s">
        <v>32</v>
      </c>
    </row>
    <row r="12" spans="2:15" hidden="1" x14ac:dyDescent="0.25">
      <c r="B12" t="s">
        <v>9</v>
      </c>
      <c r="C12" t="s">
        <v>75</v>
      </c>
      <c r="E12" t="s">
        <v>26</v>
      </c>
      <c r="F12" s="4">
        <v>10.5</v>
      </c>
      <c r="G12" s="4">
        <v>12</v>
      </c>
      <c r="K12" t="s">
        <v>39</v>
      </c>
    </row>
    <row r="13" spans="2:15" x14ac:dyDescent="0.25">
      <c r="B13" t="s">
        <v>10</v>
      </c>
      <c r="C13" t="s">
        <v>23</v>
      </c>
      <c r="D13" t="s">
        <v>15</v>
      </c>
      <c r="E13" t="s">
        <v>16</v>
      </c>
      <c r="F13" s="4">
        <v>0.4</v>
      </c>
      <c r="G13" s="4">
        <v>1</v>
      </c>
      <c r="H13">
        <v>6</v>
      </c>
      <c r="I13" s="5" t="s">
        <v>34</v>
      </c>
      <c r="L13">
        <v>0.5</v>
      </c>
      <c r="M13">
        <v>1</v>
      </c>
      <c r="N13" s="14">
        <f>F13/L13</f>
        <v>0.8</v>
      </c>
      <c r="O13" s="14">
        <f>G13/L13</f>
        <v>2</v>
      </c>
    </row>
    <row r="14" spans="2:15" x14ac:dyDescent="0.25">
      <c r="B14" t="s">
        <v>86</v>
      </c>
      <c r="C14" t="s">
        <v>88</v>
      </c>
      <c r="D14" t="s">
        <v>24</v>
      </c>
      <c r="E14" t="s">
        <v>16</v>
      </c>
      <c r="F14" s="4">
        <v>2</v>
      </c>
      <c r="G14" s="4">
        <v>5.2</v>
      </c>
      <c r="H14">
        <v>7</v>
      </c>
      <c r="K14" s="5" t="s">
        <v>87</v>
      </c>
      <c r="L14" s="7">
        <v>5</v>
      </c>
      <c r="M14">
        <v>5</v>
      </c>
      <c r="N14" s="14">
        <f>F14/L14</f>
        <v>0.4</v>
      </c>
      <c r="O14" s="14">
        <f>G14/L14</f>
        <v>1.04</v>
      </c>
    </row>
    <row r="15" spans="2:15" x14ac:dyDescent="0.25">
      <c r="B15" t="s">
        <v>94</v>
      </c>
      <c r="C15" t="s">
        <v>95</v>
      </c>
      <c r="D15" t="s">
        <v>24</v>
      </c>
      <c r="E15" t="s">
        <v>16</v>
      </c>
      <c r="F15" s="4">
        <v>2</v>
      </c>
      <c r="G15" s="4">
        <v>5.2</v>
      </c>
      <c r="H15">
        <v>7</v>
      </c>
      <c r="K15" s="5" t="s">
        <v>87</v>
      </c>
      <c r="L15" s="7">
        <v>5</v>
      </c>
      <c r="M15">
        <v>5</v>
      </c>
      <c r="N15" s="14">
        <f>F15/L15</f>
        <v>0.4</v>
      </c>
      <c r="O15" s="14">
        <f>G15/L15</f>
        <v>1.04</v>
      </c>
    </row>
    <row r="16" spans="2:15" x14ac:dyDescent="0.25">
      <c r="C16" s="1"/>
    </row>
    <row r="17" spans="2:17" x14ac:dyDescent="0.25">
      <c r="B17" t="s">
        <v>42</v>
      </c>
    </row>
    <row r="18" spans="2:17" x14ac:dyDescent="0.25">
      <c r="B18" s="7" t="s">
        <v>43</v>
      </c>
      <c r="C18" t="s">
        <v>44</v>
      </c>
    </row>
    <row r="19" spans="2:17" x14ac:dyDescent="0.25">
      <c r="B19" s="7"/>
    </row>
    <row r="21" spans="2:17" x14ac:dyDescent="0.25">
      <c r="B21" s="1" t="s">
        <v>46</v>
      </c>
    </row>
    <row r="22" spans="2:17" x14ac:dyDescent="0.25">
      <c r="C22" s="2" t="s">
        <v>78</v>
      </c>
      <c r="D22" s="2" t="s">
        <v>47</v>
      </c>
      <c r="E22" s="2" t="s">
        <v>47</v>
      </c>
      <c r="F22" s="2" t="s">
        <v>0</v>
      </c>
      <c r="G22" s="2" t="s">
        <v>0</v>
      </c>
      <c r="H22" s="2" t="s">
        <v>0</v>
      </c>
      <c r="I22" s="2" t="s">
        <v>50</v>
      </c>
      <c r="J22" s="2" t="s">
        <v>50</v>
      </c>
      <c r="K22" s="2" t="s">
        <v>79</v>
      </c>
      <c r="L22" s="2" t="s">
        <v>79</v>
      </c>
      <c r="M22" s="2" t="s">
        <v>50</v>
      </c>
      <c r="N22" s="2" t="s">
        <v>50</v>
      </c>
      <c r="O22" s="2"/>
    </row>
    <row r="23" spans="2:17" x14ac:dyDescent="0.25">
      <c r="B23" s="6" t="s">
        <v>30</v>
      </c>
      <c r="C23" s="6" t="s">
        <v>52</v>
      </c>
      <c r="D23" s="6" t="s">
        <v>48</v>
      </c>
      <c r="E23" s="6" t="s">
        <v>49</v>
      </c>
      <c r="F23" s="6" t="s">
        <v>48</v>
      </c>
      <c r="G23" s="6" t="s">
        <v>58</v>
      </c>
      <c r="H23" s="6" t="s">
        <v>57</v>
      </c>
      <c r="I23" s="6" t="s">
        <v>56</v>
      </c>
      <c r="J23" s="6" t="s">
        <v>59</v>
      </c>
      <c r="K23" s="6" t="s">
        <v>48</v>
      </c>
      <c r="L23" s="6" t="s">
        <v>49</v>
      </c>
      <c r="M23" s="6" t="s">
        <v>56</v>
      </c>
      <c r="N23" s="6" t="s">
        <v>59</v>
      </c>
      <c r="O23" s="6" t="s">
        <v>68</v>
      </c>
      <c r="P23" s="6" t="s">
        <v>14</v>
      </c>
      <c r="Q23" s="6" t="s">
        <v>17</v>
      </c>
    </row>
    <row r="24" spans="2:17" x14ac:dyDescent="0.25">
      <c r="B24" t="s">
        <v>51</v>
      </c>
      <c r="C24" s="8">
        <v>2</v>
      </c>
      <c r="D24" s="9">
        <f>(7.7+8)/2</f>
        <v>7.85</v>
      </c>
      <c r="E24" s="9">
        <v>0.92</v>
      </c>
      <c r="F24" s="9">
        <v>8.85</v>
      </c>
      <c r="G24" s="9">
        <v>1</v>
      </c>
      <c r="H24" s="9">
        <v>10.5</v>
      </c>
      <c r="I24" s="10">
        <f t="shared" ref="I24:I29" si="0">F24/K24-1</f>
        <v>0.14935064935064934</v>
      </c>
      <c r="J24" s="10">
        <f>(E24-(H24-F24)/2)/E24</f>
        <v>0.10326086956521724</v>
      </c>
      <c r="K24" s="12">
        <v>7.7</v>
      </c>
      <c r="L24" s="12">
        <v>0.8</v>
      </c>
      <c r="M24" s="10">
        <f>F$24/K24-1</f>
        <v>0.14935064935064934</v>
      </c>
      <c r="N24" s="10">
        <f>(L24-(H$24-F$24)/2)/L24</f>
        <v>-3.1250000000000167E-2</v>
      </c>
      <c r="O24" s="8">
        <v>10</v>
      </c>
      <c r="P24" t="s">
        <v>60</v>
      </c>
      <c r="Q24" t="s">
        <v>64</v>
      </c>
    </row>
    <row r="25" spans="2:17" x14ac:dyDescent="0.25">
      <c r="B25" t="s">
        <v>20</v>
      </c>
      <c r="C25" s="8">
        <v>1</v>
      </c>
      <c r="F25">
        <v>2.8</v>
      </c>
      <c r="G25" s="9">
        <v>1</v>
      </c>
      <c r="I25" s="10">
        <f t="shared" si="0"/>
        <v>0.11999999999999988</v>
      </c>
      <c r="J25" s="10"/>
      <c r="K25" s="12">
        <v>2.5</v>
      </c>
      <c r="L25" s="12">
        <v>1</v>
      </c>
      <c r="M25" s="13">
        <f>F25/K25-1</f>
        <v>0.11999999999999988</v>
      </c>
      <c r="N25" s="13"/>
      <c r="O25" s="8">
        <v>10</v>
      </c>
      <c r="P25" t="s">
        <v>60</v>
      </c>
    </row>
    <row r="26" spans="2:17" x14ac:dyDescent="0.25">
      <c r="B26" t="s">
        <v>21</v>
      </c>
      <c r="C26" s="8">
        <v>1</v>
      </c>
      <c r="F26">
        <v>4.8</v>
      </c>
      <c r="G26" s="9">
        <v>1</v>
      </c>
      <c r="I26" s="10">
        <f t="shared" si="0"/>
        <v>6.6666666666666652E-2</v>
      </c>
      <c r="K26" s="12">
        <v>4.5</v>
      </c>
      <c r="L26" s="12">
        <v>1</v>
      </c>
      <c r="M26" s="13">
        <f>F26/K26-1</f>
        <v>6.6666666666666652E-2</v>
      </c>
      <c r="O26" s="8">
        <v>10</v>
      </c>
      <c r="P26" t="s">
        <v>60</v>
      </c>
    </row>
    <row r="27" spans="2:17" x14ac:dyDescent="0.25">
      <c r="B27" t="s">
        <v>22</v>
      </c>
      <c r="C27" s="8">
        <v>1</v>
      </c>
      <c r="D27">
        <v>8.3000000000000007</v>
      </c>
      <c r="E27">
        <v>0.93</v>
      </c>
      <c r="F27">
        <v>8.8000000000000007</v>
      </c>
      <c r="G27" s="9">
        <v>1</v>
      </c>
      <c r="I27" s="10">
        <f t="shared" si="0"/>
        <v>6.024096385542177E-2</v>
      </c>
      <c r="J27" s="10"/>
      <c r="K27" s="12">
        <v>8.3000000000000007</v>
      </c>
      <c r="L27" s="12">
        <v>1</v>
      </c>
      <c r="M27" s="13">
        <f>F27/K27-1</f>
        <v>6.024096385542177E-2</v>
      </c>
      <c r="O27" s="8">
        <v>10</v>
      </c>
      <c r="P27" t="s">
        <v>60</v>
      </c>
    </row>
    <row r="28" spans="2:17" x14ac:dyDescent="0.25">
      <c r="B28" t="s">
        <v>88</v>
      </c>
      <c r="C28" s="8">
        <v>1</v>
      </c>
      <c r="F28">
        <v>3.5</v>
      </c>
      <c r="G28" s="9">
        <v>1</v>
      </c>
      <c r="I28" s="10">
        <f t="shared" si="0"/>
        <v>6.0606060606060552E-2</v>
      </c>
      <c r="J28" s="10"/>
      <c r="K28" s="12">
        <v>3.3</v>
      </c>
      <c r="L28" s="12">
        <v>1</v>
      </c>
      <c r="M28" s="13">
        <f>F28/K28-1</f>
        <v>6.0606060606060552E-2</v>
      </c>
      <c r="O28" s="8">
        <v>10</v>
      </c>
      <c r="P28" t="s">
        <v>60</v>
      </c>
      <c r="Q28" t="s">
        <v>89</v>
      </c>
    </row>
    <row r="29" spans="2:17" x14ac:dyDescent="0.25">
      <c r="B29" t="s">
        <v>91</v>
      </c>
      <c r="C29" s="8">
        <v>1</v>
      </c>
      <c r="F29">
        <v>1.3</v>
      </c>
      <c r="G29" s="9">
        <v>1</v>
      </c>
      <c r="I29" s="10">
        <f t="shared" si="0"/>
        <v>8.3333333333333481E-2</v>
      </c>
      <c r="J29" s="10"/>
      <c r="K29" s="12">
        <v>1.2</v>
      </c>
      <c r="L29" s="12">
        <v>1</v>
      </c>
      <c r="M29" s="13">
        <f>F29/K29-1</f>
        <v>8.3333333333333481E-2</v>
      </c>
      <c r="N29" s="10">
        <f>(L29-(H$24-F$24)/2)/L29</f>
        <v>0.17499999999999982</v>
      </c>
      <c r="O29" s="8">
        <v>10</v>
      </c>
      <c r="P29" t="s">
        <v>60</v>
      </c>
      <c r="Q29" t="s">
        <v>92</v>
      </c>
    </row>
    <row r="30" spans="2:17" x14ac:dyDescent="0.25">
      <c r="C30" s="8"/>
      <c r="G30" s="9"/>
      <c r="I30" s="10"/>
      <c r="J30" s="10"/>
      <c r="K30" s="12"/>
      <c r="L30" s="12"/>
      <c r="M30" s="13"/>
      <c r="O30" s="8"/>
    </row>
    <row r="31" spans="2:17" x14ac:dyDescent="0.25">
      <c r="B31" t="s">
        <v>61</v>
      </c>
      <c r="C31" s="8" t="s">
        <v>65</v>
      </c>
      <c r="E31">
        <v>3</v>
      </c>
      <c r="K31" s="12">
        <v>84</v>
      </c>
      <c r="L31" s="12">
        <v>2.5</v>
      </c>
      <c r="O31" s="8">
        <v>50</v>
      </c>
      <c r="P31" t="s">
        <v>60</v>
      </c>
      <c r="Q31" t="s">
        <v>43</v>
      </c>
    </row>
    <row r="32" spans="2:17" x14ac:dyDescent="0.25">
      <c r="B32" t="s">
        <v>62</v>
      </c>
      <c r="C32" s="8" t="s">
        <v>65</v>
      </c>
      <c r="K32" s="12">
        <v>42</v>
      </c>
      <c r="L32" s="12">
        <v>1.5</v>
      </c>
      <c r="O32" s="8">
        <v>50</v>
      </c>
      <c r="P32" t="s">
        <v>60</v>
      </c>
      <c r="Q32" t="s">
        <v>67</v>
      </c>
    </row>
    <row r="34" spans="2:3" x14ac:dyDescent="0.25">
      <c r="B34" t="s">
        <v>42</v>
      </c>
    </row>
    <row r="35" spans="2:3" x14ac:dyDescent="0.25">
      <c r="B35" s="7" t="s">
        <v>43</v>
      </c>
      <c r="C35" t="s">
        <v>63</v>
      </c>
    </row>
    <row r="36" spans="2:3" x14ac:dyDescent="0.25">
      <c r="B36" s="7" t="s">
        <v>53</v>
      </c>
      <c r="C36" t="s">
        <v>66</v>
      </c>
    </row>
    <row r="37" spans="2:3" x14ac:dyDescent="0.25">
      <c r="B37" s="7" t="s">
        <v>80</v>
      </c>
      <c r="C37" t="s">
        <v>81</v>
      </c>
    </row>
    <row r="38" spans="2:3" x14ac:dyDescent="0.25">
      <c r="B38" s="7" t="s">
        <v>89</v>
      </c>
      <c r="C38" t="s">
        <v>90</v>
      </c>
    </row>
    <row r="39" spans="2:3" x14ac:dyDescent="0.25">
      <c r="B39" s="7" t="s">
        <v>92</v>
      </c>
      <c r="C39" t="s">
        <v>93</v>
      </c>
    </row>
    <row r="41" spans="2:3" x14ac:dyDescent="0.25">
      <c r="B41" s="15" t="s">
        <v>84</v>
      </c>
      <c r="C41" s="1" t="s">
        <v>17</v>
      </c>
    </row>
    <row r="42" spans="2:3" x14ac:dyDescent="0.25">
      <c r="B42" s="16">
        <v>43061</v>
      </c>
      <c r="C42" t="s">
        <v>85</v>
      </c>
    </row>
  </sheetData>
  <pageMargins left="0.23622047244094491" right="0.23622047244094491" top="0.74803149606299213" bottom="0.74803149606299213" header="0.31496062992125984" footer="0.31496062992125984"/>
  <pageSetup paperSize="274" scale="1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cp:lastPrinted>2018-07-31T14:18:36Z</cp:lastPrinted>
  <dcterms:created xsi:type="dcterms:W3CDTF">2017-11-05T15:50:34Z</dcterms:created>
  <dcterms:modified xsi:type="dcterms:W3CDTF">2018-08-15T15:31:49Z</dcterms:modified>
</cp:coreProperties>
</file>