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Dropbox\Nuts\Web\MeterNoiseFloor\"/>
    </mc:Choice>
  </mc:AlternateContent>
  <xr:revisionPtr revIDLastSave="0" documentId="13_ncr:1_{E1F46DB1-B10B-461D-BE9F-BC407DB42918}" xr6:coauthVersionLast="45" xr6:coauthVersionMax="45" xr10:uidLastSave="{00000000-0000-0000-0000-000000000000}"/>
  <bookViews>
    <workbookView xWindow="9195" yWindow="1230" windowWidth="26370" windowHeight="21525" xr2:uid="{00000000-000D-0000-FFFF-FFFF00000000}"/>
  </bookViews>
  <sheets>
    <sheet name="K2182A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81" i="1" l="1"/>
  <c r="AU82" i="1"/>
  <c r="AU83" i="1"/>
  <c r="AT61" i="1"/>
  <c r="AT62" i="1"/>
  <c r="AT63" i="1"/>
  <c r="AQ83" i="1"/>
  <c r="AQ82" i="1"/>
  <c r="AQ81" i="1"/>
  <c r="AP83" i="1"/>
  <c r="AP82" i="1"/>
  <c r="AP81" i="1"/>
  <c r="AN83" i="1"/>
  <c r="AN82" i="1"/>
  <c r="AN81" i="1"/>
  <c r="AS83" i="1"/>
  <c r="AS82" i="1"/>
  <c r="AS81" i="1"/>
  <c r="AS78" i="1"/>
  <c r="AS77" i="1"/>
  <c r="AS76" i="1"/>
  <c r="AS75" i="1"/>
  <c r="AS74" i="1"/>
  <c r="AM83" i="1"/>
  <c r="AM82" i="1"/>
  <c r="AM81" i="1"/>
  <c r="AQ78" i="1"/>
  <c r="AP78" i="1"/>
  <c r="AO78" i="1"/>
  <c r="AQ77" i="1"/>
  <c r="AP77" i="1"/>
  <c r="AO77" i="1"/>
  <c r="AQ76" i="1"/>
  <c r="AP76" i="1"/>
  <c r="AO76" i="1"/>
  <c r="AQ75" i="1"/>
  <c r="AP75" i="1"/>
  <c r="AO75" i="1"/>
  <c r="AQ74" i="1"/>
  <c r="AP74" i="1"/>
  <c r="AO74" i="1"/>
  <c r="AN78" i="1"/>
  <c r="AN77" i="1"/>
  <c r="AN76" i="1"/>
  <c r="AN75" i="1"/>
  <c r="AN74" i="1"/>
  <c r="AM78" i="1"/>
  <c r="AM77" i="1"/>
  <c r="AM76" i="1"/>
  <c r="AM75" i="1"/>
  <c r="AM74" i="1"/>
  <c r="AQ73" i="1"/>
  <c r="AK73" i="1"/>
  <c r="AU84" i="1" l="1"/>
  <c r="AQ63" i="1"/>
  <c r="AR63" i="1" s="1"/>
  <c r="AQ62" i="1"/>
  <c r="AR62" i="1" s="1"/>
  <c r="AQ61" i="1"/>
  <c r="AR61" i="1" s="1"/>
  <c r="AQ58" i="1"/>
  <c r="AR58" i="1" s="1"/>
  <c r="AQ57" i="1"/>
  <c r="AR57" i="1" s="1"/>
  <c r="AQ56" i="1"/>
  <c r="AR56" i="1" s="1"/>
  <c r="AQ55" i="1"/>
  <c r="AR55" i="1" s="1"/>
  <c r="AQ54" i="1"/>
  <c r="AR54" i="1" s="1"/>
  <c r="AP58" i="1"/>
  <c r="AP56" i="1"/>
  <c r="AO63" i="1"/>
  <c r="AO62" i="1"/>
  <c r="AO61" i="1"/>
  <c r="AO58" i="1"/>
  <c r="AO57" i="1"/>
  <c r="AP57" i="1" s="1"/>
  <c r="AO56" i="1"/>
  <c r="AO55" i="1"/>
  <c r="AP55" i="1" s="1"/>
  <c r="AO54" i="1"/>
  <c r="AP54" i="1" s="1"/>
  <c r="AM63" i="1"/>
  <c r="AN63" i="1" s="1"/>
  <c r="AM62" i="1"/>
  <c r="AN62" i="1" s="1"/>
  <c r="AM61" i="1"/>
  <c r="AN61" i="1" s="1"/>
  <c r="AM58" i="1"/>
  <c r="AN58" i="1" s="1"/>
  <c r="AM57" i="1"/>
  <c r="AN57" i="1" s="1"/>
  <c r="AM56" i="1"/>
  <c r="AN56" i="1" s="1"/>
  <c r="AM55" i="1"/>
  <c r="AN55" i="1" s="1"/>
  <c r="AM54" i="1"/>
  <c r="AN54" i="1" s="1"/>
  <c r="AP61" i="1" l="1"/>
  <c r="AP62" i="1"/>
  <c r="AP63" i="1"/>
  <c r="AN64" i="1"/>
  <c r="AN59" i="1"/>
  <c r="AP59" i="1"/>
  <c r="AR64" i="1"/>
  <c r="AR59" i="1"/>
  <c r="AP64" i="1" l="1"/>
  <c r="AS64" i="1" s="1"/>
  <c r="AT64" i="1"/>
  <c r="AS59" i="1"/>
  <c r="AS65" i="1" l="1"/>
</calcChain>
</file>

<file path=xl/sharedStrings.xml><?xml version="1.0" encoding="utf-8"?>
<sst xmlns="http://schemas.openxmlformats.org/spreadsheetml/2006/main" count="222" uniqueCount="67">
  <si>
    <t>target iterations</t>
  </si>
  <si>
    <t>(not set)</t>
  </si>
  <si>
    <t>target run time</t>
  </si>
  <si>
    <t>target RSE</t>
  </si>
  <si>
    <t>actual iterations</t>
  </si>
  <si>
    <t>actual run time</t>
  </si>
  <si>
    <t>line frequency 50</t>
  </si>
  <si>
    <t>min line frequency</t>
  </si>
  <si>
    <t>max line frequency</t>
  </si>
  <si>
    <t>auto zero</t>
  </si>
  <si>
    <t>min noise is</t>
  </si>
  <si>
    <t>Mean (ppm range)</t>
  </si>
  <si>
    <t>nplc</t>
  </si>
  <si>
    <t>0.01V</t>
  </si>
  <si>
    <t>0.1V</t>
  </si>
  <si>
    <t>1V</t>
  </si>
  <si>
    <t>10V</t>
  </si>
  <si>
    <t>100V</t>
  </si>
  <si>
    <t>Standard Deviation (ppm range)</t>
  </si>
  <si>
    <t>Relative Standard Error of SD (%)</t>
  </si>
  <si>
    <t>95% SD (lower bound)</t>
  </si>
  <si>
    <t>95% SD (upper bound)</t>
  </si>
  <si>
    <t>Sample Count</t>
  </si>
  <si>
    <t>10V spec</t>
  </si>
  <si>
    <t>0.01V CH1</t>
  </si>
  <si>
    <t>0.1V CH2</t>
  </si>
  <si>
    <t>1V CH1</t>
  </si>
  <si>
    <t>10V CH1</t>
  </si>
  <si>
    <t>0.1V CH1</t>
  </si>
  <si>
    <t>100V CH1</t>
  </si>
  <si>
    <t>1V CH2</t>
  </si>
  <si>
    <t>10V CH2</t>
  </si>
  <si>
    <t>ppm</t>
  </si>
  <si>
    <t>man/</t>
  </si>
  <si>
    <t>auto</t>
  </si>
  <si>
    <t>1 nplc</t>
  </si>
  <si>
    <t>overall</t>
  </si>
  <si>
    <t>average</t>
  </si>
  <si>
    <t>exp</t>
  </si>
  <si>
    <t>range</t>
  </si>
  <si>
    <t>channel 1</t>
  </si>
  <si>
    <t>channel 2</t>
  </si>
  <si>
    <t>2182A-CH1</t>
  </si>
  <si>
    <t>ppm at nplc 50/range 10V</t>
  </si>
  <si>
    <t>2182A-CH2</t>
  </si>
  <si>
    <t>ratio</t>
  </si>
  <si>
    <t>chan 2/1</t>
  </si>
  <si>
    <t>3458A Noise Specification (ppm range)</t>
  </si>
  <si>
    <t>0.1 nplc</t>
  </si>
  <si>
    <t>5 nplc</t>
  </si>
  <si>
    <t>Delta Temperature</t>
  </si>
  <si>
    <t>manual noise floor (front filter off) V rms</t>
  </si>
  <si>
    <t>0.00:54:20</t>
  </si>
  <si>
    <t>Start Temperature</t>
  </si>
  <si>
    <t>0.01:20:51</t>
  </si>
  <si>
    <t>i.e.</t>
  </si>
  <si>
    <t>RMS Factor</t>
  </si>
  <si>
    <t>MANUAL CHECK 1 (to check calculations in code)</t>
  </si>
  <si>
    <t>K2182A Noise Specifications (ppm range)</t>
  </si>
  <si>
    <t>nV</t>
  </si>
  <si>
    <t>μV</t>
  </si>
  <si>
    <t>nV P-P</t>
  </si>
  <si>
    <t>PPM Range RMS</t>
  </si>
  <si>
    <t>Title</t>
  </si>
  <si>
    <t xml:space="preserve">1V </t>
  </si>
  <si>
    <t>CH1</t>
  </si>
  <si>
    <t>CH2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</si>
</sst>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42" applyFont="1"/>
    <xf numFmtId="0" fontId="16" fillId="0" borderId="0" xfId="0" applyFont="1"/>
    <xf numFmtId="9" fontId="0" fillId="0" borderId="0" xfId="43" applyFont="1"/>
    <xf numFmtId="0" fontId="16" fillId="0" borderId="0" xfId="0" applyFont="1" applyAlignment="1">
      <alignment horizontal="center"/>
    </xf>
    <xf numFmtId="9" fontId="16" fillId="0" borderId="0" xfId="0" applyNumberFormat="1" applyFont="1"/>
    <xf numFmtId="0" fontId="16" fillId="0" borderId="0" xfId="0" applyFont="1" applyAlignment="1">
      <alignment horizontal="right"/>
    </xf>
    <xf numFmtId="43" fontId="0" fillId="0" borderId="0" xfId="0" applyNumberFormat="1"/>
    <xf numFmtId="164" fontId="0" fillId="0" borderId="0" xfId="42" applyNumberFormat="1" applyFont="1"/>
    <xf numFmtId="43" fontId="0" fillId="0" borderId="0" xfId="42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K2182A</a:t>
            </a:r>
            <a:r>
              <a:rPr lang="en-GB" baseline="0"/>
              <a:t> noise floor - Channel 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2351483516683E-2"/>
          <c:y val="7.8063660987377048E-2"/>
          <c:w val="0.89769959926668597"/>
          <c:h val="0.828480293956601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K2182A!$A$23</c:f>
              <c:strCache>
                <c:ptCount val="1"/>
                <c:pt idx="0">
                  <c:v>0.01V CH1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K2182A!$B$23:$M$23</c:f>
              <c:numCache>
                <c:formatCode>General</c:formatCode>
                <c:ptCount val="12"/>
                <c:pt idx="0">
                  <c:v>126.645</c:v>
                </c:pt>
                <c:pt idx="1">
                  <c:v>123.06319999999999</c:v>
                </c:pt>
                <c:pt idx="2">
                  <c:v>158.69749999999999</c:v>
                </c:pt>
                <c:pt idx="3">
                  <c:v>135.172</c:v>
                </c:pt>
                <c:pt idx="4">
                  <c:v>97.471199999999996</c:v>
                </c:pt>
                <c:pt idx="5">
                  <c:v>27.2484</c:v>
                </c:pt>
                <c:pt idx="6">
                  <c:v>0.86019999999999996</c:v>
                </c:pt>
                <c:pt idx="7">
                  <c:v>0.65059999999999996</c:v>
                </c:pt>
                <c:pt idx="8">
                  <c:v>0.79749999999999999</c:v>
                </c:pt>
                <c:pt idx="9">
                  <c:v>0.87790000000000001</c:v>
                </c:pt>
                <c:pt idx="10">
                  <c:v>1.3136000000000001</c:v>
                </c:pt>
                <c:pt idx="11">
                  <c:v>1.7794000000000001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5E-4CBD-96BB-365DE496AE66}"/>
            </c:ext>
          </c:extLst>
        </c:ser>
        <c:ser>
          <c:idx val="5"/>
          <c:order val="1"/>
          <c:tx>
            <c:strRef>
              <c:f>K2182A!$AS$74</c:f>
              <c:strCache>
                <c:ptCount val="1"/>
                <c:pt idx="0">
                  <c:v>CH1 0.01V spec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25400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K2182A!$AM$74:$AQ$74</c:f>
              <c:numCache>
                <c:formatCode>_(* #,##0.00_);_(* \(#,##0.00\);_(* "-"??_);_(@_)</c:formatCode>
                <c:ptCount val="5"/>
                <c:pt idx="0">
                  <c:v>1.1666666666666667</c:v>
                </c:pt>
                <c:pt idx="1">
                  <c:v>0.58333333333333337</c:v>
                </c:pt>
                <c:pt idx="2">
                  <c:v>0.41666666666666669</c:v>
                </c:pt>
                <c:pt idx="3">
                  <c:v>0.25</c:v>
                </c:pt>
                <c:pt idx="4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035E-4CBD-96BB-365DE496AE66}"/>
            </c:ext>
          </c:extLst>
        </c:ser>
        <c:ser>
          <c:idx val="1"/>
          <c:order val="2"/>
          <c:tx>
            <c:strRef>
              <c:f>K2182A!$A$24</c:f>
              <c:strCache>
                <c:ptCount val="1"/>
                <c:pt idx="0">
                  <c:v>0.1V CH1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K2182A!$B$24:$M$24</c:f>
              <c:numCache>
                <c:formatCode>General</c:formatCode>
                <c:ptCount val="12"/>
                <c:pt idx="0">
                  <c:v>25.230699999999999</c:v>
                </c:pt>
                <c:pt idx="1">
                  <c:v>18.870699999999999</c:v>
                </c:pt>
                <c:pt idx="2">
                  <c:v>19.299099999999999</c:v>
                </c:pt>
                <c:pt idx="3">
                  <c:v>17.0366</c:v>
                </c:pt>
                <c:pt idx="4">
                  <c:v>14.105399999999999</c:v>
                </c:pt>
                <c:pt idx="5">
                  <c:v>5.7817999999999996</c:v>
                </c:pt>
                <c:pt idx="6">
                  <c:v>0.29220000000000002</c:v>
                </c:pt>
                <c:pt idx="7">
                  <c:v>0.27710000000000001</c:v>
                </c:pt>
                <c:pt idx="8">
                  <c:v>0.22389999999999999</c:v>
                </c:pt>
                <c:pt idx="9">
                  <c:v>0.26700000000000002</c:v>
                </c:pt>
                <c:pt idx="10">
                  <c:v>0.35970000000000002</c:v>
                </c:pt>
                <c:pt idx="11">
                  <c:v>0.54059999999999997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5E-4CBD-96BB-365DE496AE66}"/>
            </c:ext>
          </c:extLst>
        </c:ser>
        <c:ser>
          <c:idx val="11"/>
          <c:order val="3"/>
          <c:tx>
            <c:strRef>
              <c:f>K2182A!$AS$75</c:f>
              <c:strCache>
                <c:ptCount val="1"/>
                <c:pt idx="0">
                  <c:v>CH1 0.1V spec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K2182A!$AM$75:$AQ$75</c:f>
              <c:numCache>
                <c:formatCode>_(* #,##0.00_);_(* \(#,##0.00\);_(* "-"??_);_(@_)</c:formatCode>
                <c:ptCount val="5"/>
                <c:pt idx="0">
                  <c:v>0.5</c:v>
                </c:pt>
                <c:pt idx="1">
                  <c:v>0.41666666666666669</c:v>
                </c:pt>
                <c:pt idx="2">
                  <c:v>0.29166666666666669</c:v>
                </c:pt>
                <c:pt idx="3">
                  <c:v>8.3333333333333329E-2</c:v>
                </c:pt>
                <c:pt idx="4">
                  <c:v>3.3333333333333333E-2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A6-4F34-BD79-4E39D578516F}"/>
            </c:ext>
          </c:extLst>
        </c:ser>
        <c:ser>
          <c:idx val="2"/>
          <c:order val="4"/>
          <c:tx>
            <c:strRef>
              <c:f>K2182A!$A$25</c:f>
              <c:strCache>
                <c:ptCount val="1"/>
                <c:pt idx="0">
                  <c:v>1V CH1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K2182A!$B$25:$M$25</c:f>
              <c:numCache>
                <c:formatCode>General</c:formatCode>
                <c:ptCount val="12"/>
                <c:pt idx="0">
                  <c:v>9.4318000000000008</c:v>
                </c:pt>
                <c:pt idx="1">
                  <c:v>4.4961000000000002</c:v>
                </c:pt>
                <c:pt idx="2">
                  <c:v>2.3290999999999999</c:v>
                </c:pt>
                <c:pt idx="3">
                  <c:v>1.8916999999999999</c:v>
                </c:pt>
                <c:pt idx="4">
                  <c:v>1.3532</c:v>
                </c:pt>
                <c:pt idx="5">
                  <c:v>0.44330000000000003</c:v>
                </c:pt>
                <c:pt idx="6">
                  <c:v>9.3100000000000002E-2</c:v>
                </c:pt>
                <c:pt idx="7">
                  <c:v>6.4100000000000004E-2</c:v>
                </c:pt>
                <c:pt idx="8">
                  <c:v>4.3200000000000002E-2</c:v>
                </c:pt>
                <c:pt idx="9">
                  <c:v>7.9899999999999999E-2</c:v>
                </c:pt>
                <c:pt idx="10">
                  <c:v>9.8900000000000002E-2</c:v>
                </c:pt>
                <c:pt idx="11">
                  <c:v>9.98E-2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5E-4CBD-96BB-365DE496AE66}"/>
            </c:ext>
          </c:extLst>
        </c:ser>
        <c:ser>
          <c:idx val="12"/>
          <c:order val="5"/>
          <c:tx>
            <c:strRef>
              <c:f>K2182A!$AS$76</c:f>
              <c:strCache>
                <c:ptCount val="1"/>
                <c:pt idx="0">
                  <c:v>CH1 1V spec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K2182A!$AM$76:$AQ$76</c:f>
              <c:numCache>
                <c:formatCode>_(* #,##0.00_);_(* \(#,##0.00\);_(* "-"??_);_(@_)</c:formatCode>
                <c:ptCount val="5"/>
                <c:pt idx="0">
                  <c:v>0.11666666666666667</c:v>
                </c:pt>
                <c:pt idx="1">
                  <c:v>0.10833333333333332</c:v>
                </c:pt>
                <c:pt idx="2">
                  <c:v>0.1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A6-4F34-BD79-4E39D578516F}"/>
            </c:ext>
          </c:extLst>
        </c:ser>
        <c:ser>
          <c:idx val="3"/>
          <c:order val="6"/>
          <c:tx>
            <c:strRef>
              <c:f>K2182A!$A$26</c:f>
              <c:strCache>
                <c:ptCount val="1"/>
                <c:pt idx="0">
                  <c:v>10V CH1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K2182A!$B$26:$M$26</c:f>
              <c:numCache>
                <c:formatCode>General</c:formatCode>
                <c:ptCount val="12"/>
                <c:pt idx="0">
                  <c:v>8.5672999999999995</c:v>
                </c:pt>
                <c:pt idx="1">
                  <c:v>3.4053</c:v>
                </c:pt>
                <c:pt idx="2">
                  <c:v>1.1516999999999999</c:v>
                </c:pt>
                <c:pt idx="3">
                  <c:v>0.66720000000000002</c:v>
                </c:pt>
                <c:pt idx="4">
                  <c:v>0.47610000000000002</c:v>
                </c:pt>
                <c:pt idx="5">
                  <c:v>0.311</c:v>
                </c:pt>
                <c:pt idx="6">
                  <c:v>8.1000000000000003E-2</c:v>
                </c:pt>
                <c:pt idx="7">
                  <c:v>4.2299999999999997E-2</c:v>
                </c:pt>
                <c:pt idx="8">
                  <c:v>3.0099999999999998E-2</c:v>
                </c:pt>
                <c:pt idx="9">
                  <c:v>2.5999999999999999E-2</c:v>
                </c:pt>
                <c:pt idx="10">
                  <c:v>2.46E-2</c:v>
                </c:pt>
                <c:pt idx="11">
                  <c:v>2.1399999999999999E-2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5E-4CBD-96BB-365DE496AE66}"/>
            </c:ext>
          </c:extLst>
        </c:ser>
        <c:ser>
          <c:idx val="13"/>
          <c:order val="7"/>
          <c:tx>
            <c:strRef>
              <c:f>K2182A!$AS$77</c:f>
              <c:strCache>
                <c:ptCount val="1"/>
                <c:pt idx="0">
                  <c:v>CH1 10V spec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K2182A!$AM$77:$AQ$77</c:f>
              <c:numCache>
                <c:formatCode>_(* #,##0.00_);_(* \(#,##0.00\);_(* "-"??_);_(@_)</c:formatCode>
                <c:ptCount val="5"/>
                <c:pt idx="0">
                  <c:v>0.11</c:v>
                </c:pt>
                <c:pt idx="1">
                  <c:v>5.5E-2</c:v>
                </c:pt>
                <c:pt idx="2">
                  <c:v>4.1666666666666664E-2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A6-4F34-BD79-4E39D578516F}"/>
            </c:ext>
          </c:extLst>
        </c:ser>
        <c:ser>
          <c:idx val="4"/>
          <c:order val="8"/>
          <c:tx>
            <c:strRef>
              <c:f>K2182A!$A$27</c:f>
              <c:strCache>
                <c:ptCount val="1"/>
                <c:pt idx="0">
                  <c:v>100V CH1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K2182A!$B$27:$M$27</c:f>
              <c:numCache>
                <c:formatCode>General</c:formatCode>
                <c:ptCount val="12"/>
                <c:pt idx="0">
                  <c:v>15.8086</c:v>
                </c:pt>
                <c:pt idx="1">
                  <c:v>6.8737000000000004</c:v>
                </c:pt>
                <c:pt idx="2">
                  <c:v>4.2340999999999998</c:v>
                </c:pt>
                <c:pt idx="3">
                  <c:v>3.4605999999999999</c:v>
                </c:pt>
                <c:pt idx="4">
                  <c:v>2.8759999999999999</c:v>
                </c:pt>
                <c:pt idx="5">
                  <c:v>1.5935999999999999</c:v>
                </c:pt>
                <c:pt idx="6">
                  <c:v>0.48509999999999998</c:v>
                </c:pt>
                <c:pt idx="7">
                  <c:v>0.28539999999999999</c:v>
                </c:pt>
                <c:pt idx="8">
                  <c:v>0.22409999999999999</c:v>
                </c:pt>
                <c:pt idx="9">
                  <c:v>0.16389999999999999</c:v>
                </c:pt>
                <c:pt idx="10">
                  <c:v>0.13300000000000001</c:v>
                </c:pt>
                <c:pt idx="11">
                  <c:v>0.2056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5E-4CBD-96BB-365DE496AE66}"/>
            </c:ext>
          </c:extLst>
        </c:ser>
        <c:ser>
          <c:idx val="14"/>
          <c:order val="9"/>
          <c:tx>
            <c:strRef>
              <c:f>K2182A!$AS$78</c:f>
              <c:strCache>
                <c:ptCount val="1"/>
                <c:pt idx="0">
                  <c:v>CH1 100V spec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5"/>
              </a:solidFill>
              <a:ln w="9525">
                <a:noFill/>
                <a:prstDash val="sysDash"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K2182A!$AM$78:$AQ$78</c:f>
              <c:numCache>
                <c:formatCode>_(* #,##0.00_);_(* \(#,##0.00\);_(* "-"??_);_(@_)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0.16666666666666666</c:v>
                </c:pt>
                <c:pt idx="3">
                  <c:v>0.125</c:v>
                </c:pt>
                <c:pt idx="4">
                  <c:v>0.125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A6-4F34-BD79-4E39D578516F}"/>
            </c:ext>
          </c:extLst>
        </c:ser>
        <c:ser>
          <c:idx val="6"/>
          <c:order val="10"/>
          <c:tx>
            <c:v>3458A noise floor 10V range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K2182A!$AF$67:$AJ$67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K2182A!$AF$68:$AJ$68</c:f>
              <c:numCache>
                <c:formatCode>General</c:formatCode>
                <c:ptCount val="5"/>
                <c:pt idx="0">
                  <c:v>2.5</c:v>
                </c:pt>
                <c:pt idx="1">
                  <c:v>0.44700000000000001</c:v>
                </c:pt>
                <c:pt idx="2">
                  <c:v>0.08</c:v>
                </c:pt>
                <c:pt idx="3">
                  <c:v>2.8000000000000001E-2</c:v>
                </c:pt>
                <c:pt idx="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5E-4CBD-96BB-365DE496A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35760"/>
        <c:axId val="142631280"/>
      </c:scatterChart>
      <c:valAx>
        <c:axId val="14263576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>
            <c:manualLayout>
              <c:xMode val="edge"/>
              <c:yMode val="edge"/>
              <c:x val="0.49913754983810477"/>
              <c:y val="0.94063659661576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1280"/>
        <c:crossesAt val="1.0000000000000002E-3"/>
        <c:crossBetween val="midCat"/>
      </c:valAx>
      <c:valAx>
        <c:axId val="14263128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PPM range</a:t>
                </a:r>
              </a:p>
            </c:rich>
          </c:tx>
          <c:layout>
            <c:manualLayout>
              <c:xMode val="edge"/>
              <c:yMode val="edge"/>
              <c:x val="2.0205208150932109E-2"/>
              <c:y val="1.9580755202774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576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731055175359744"/>
          <c:y val="0.10125125785371376"/>
          <c:w val="0.41074850725516254"/>
          <c:h val="0.26361829658433883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K2182A</a:t>
            </a:r>
            <a:r>
              <a:rPr lang="en-GB" baseline="0"/>
              <a:t> noise floor - Channel 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2351483516683E-2"/>
          <c:y val="7.8063660987377048E-2"/>
          <c:w val="0.89769959926668597"/>
          <c:h val="0.82848029395660128"/>
        </c:manualLayout>
      </c:layout>
      <c:scatterChart>
        <c:scatterStyle val="smoothMarker"/>
        <c:varyColors val="0"/>
        <c:ser>
          <c:idx val="8"/>
          <c:order val="0"/>
          <c:tx>
            <c:strRef>
              <c:f>K2182A!$O$21</c:f>
              <c:strCache>
                <c:ptCount val="1"/>
                <c:pt idx="0">
                  <c:v>0.1V CH2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K2182A!$P$21:$AA$21</c:f>
              <c:numCache>
                <c:formatCode>General</c:formatCode>
                <c:ptCount val="12"/>
                <c:pt idx="0">
                  <c:v>152.7286</c:v>
                </c:pt>
                <c:pt idx="1">
                  <c:v>175.84180000000001</c:v>
                </c:pt>
                <c:pt idx="2">
                  <c:v>157.21520000000001</c:v>
                </c:pt>
                <c:pt idx="3">
                  <c:v>107.7088</c:v>
                </c:pt>
                <c:pt idx="4">
                  <c:v>107.21380000000001</c:v>
                </c:pt>
                <c:pt idx="5">
                  <c:v>55.604700000000001</c:v>
                </c:pt>
                <c:pt idx="6">
                  <c:v>0.4874</c:v>
                </c:pt>
                <c:pt idx="7">
                  <c:v>0.49149999999999999</c:v>
                </c:pt>
                <c:pt idx="8">
                  <c:v>0.4259</c:v>
                </c:pt>
                <c:pt idx="9">
                  <c:v>0.5353</c:v>
                </c:pt>
                <c:pt idx="10">
                  <c:v>0.48370000000000002</c:v>
                </c:pt>
                <c:pt idx="11">
                  <c:v>0.76990000000000003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88E-4118-A5D2-4A614A96E267}"/>
            </c:ext>
          </c:extLst>
        </c:ser>
        <c:ser>
          <c:idx val="7"/>
          <c:order val="1"/>
          <c:tx>
            <c:strRef>
              <c:f>K2182A!$AS$81</c:f>
              <c:strCache>
                <c:ptCount val="1"/>
                <c:pt idx="0">
                  <c:v>CH2 0.1V spec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K2182A!$AM$81:$AQ$81</c:f>
              <c:numCache>
                <c:formatCode>_(* #,##0.00_);_(* \(#,##0.00\);_(* "-"??_);_(@_)</c:formatCode>
                <c:ptCount val="5"/>
                <c:pt idx="0">
                  <c:v>0.70833333333333337</c:v>
                </c:pt>
                <c:pt idx="1">
                  <c:v>0.29166666666666669</c:v>
                </c:pt>
                <c:pt idx="3">
                  <c:v>0.25</c:v>
                </c:pt>
                <c:pt idx="4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88E-4118-A5D2-4A614A96E267}"/>
            </c:ext>
          </c:extLst>
        </c:ser>
        <c:ser>
          <c:idx val="9"/>
          <c:order val="2"/>
          <c:tx>
            <c:strRef>
              <c:f>K2182A!$O$22</c:f>
              <c:strCache>
                <c:ptCount val="1"/>
                <c:pt idx="0">
                  <c:v>1V CH2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K2182A!$P$22:$AA$22</c:f>
              <c:numCache>
                <c:formatCode>General</c:formatCode>
                <c:ptCount val="12"/>
                <c:pt idx="0">
                  <c:v>20.485299999999999</c:v>
                </c:pt>
                <c:pt idx="1">
                  <c:v>18.822099999999999</c:v>
                </c:pt>
                <c:pt idx="2">
                  <c:v>13.7883</c:v>
                </c:pt>
                <c:pt idx="3">
                  <c:v>12.4908</c:v>
                </c:pt>
                <c:pt idx="4">
                  <c:v>10.948499999999999</c:v>
                </c:pt>
                <c:pt idx="5">
                  <c:v>6.0648999999999997</c:v>
                </c:pt>
                <c:pt idx="6">
                  <c:v>0.13159999999999999</c:v>
                </c:pt>
                <c:pt idx="7">
                  <c:v>8.0500000000000002E-2</c:v>
                </c:pt>
                <c:pt idx="8">
                  <c:v>6.4899999999999999E-2</c:v>
                </c:pt>
                <c:pt idx="9">
                  <c:v>5.3100000000000001E-2</c:v>
                </c:pt>
                <c:pt idx="10">
                  <c:v>7.0400000000000004E-2</c:v>
                </c:pt>
                <c:pt idx="11">
                  <c:v>7.8299999999999995E-2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88E-4118-A5D2-4A614A96E267}"/>
            </c:ext>
          </c:extLst>
        </c:ser>
        <c:ser>
          <c:idx val="15"/>
          <c:order val="3"/>
          <c:tx>
            <c:strRef>
              <c:f>K2182A!$AS$82</c:f>
              <c:strCache>
                <c:ptCount val="1"/>
                <c:pt idx="0">
                  <c:v>CH2 1V  spec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K2182A!$AM$82:$AQ$82</c:f>
              <c:numCache>
                <c:formatCode>_(* #,##0.00_);_(* \(#,##0.00\);_(* "-"??_);_(@_)</c:formatCode>
                <c:ptCount val="5"/>
                <c:pt idx="0">
                  <c:v>0.16666666666666666</c:v>
                </c:pt>
                <c:pt idx="1">
                  <c:v>6.6666666666666666E-2</c:v>
                </c:pt>
                <c:pt idx="3">
                  <c:v>3.3333333333333333E-2</c:v>
                </c:pt>
                <c:pt idx="4">
                  <c:v>3.3333333333333333E-2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88E-4118-A5D2-4A614A96E267}"/>
            </c:ext>
          </c:extLst>
        </c:ser>
        <c:ser>
          <c:idx val="10"/>
          <c:order val="4"/>
          <c:tx>
            <c:strRef>
              <c:f>K2182A!$O$23</c:f>
              <c:strCache>
                <c:ptCount val="1"/>
                <c:pt idx="0">
                  <c:v>10V CH2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K2182A!$P$23:$AA$23</c:f>
              <c:numCache>
                <c:formatCode>General</c:formatCode>
                <c:ptCount val="12"/>
                <c:pt idx="0">
                  <c:v>10.459899999999999</c:v>
                </c:pt>
                <c:pt idx="1">
                  <c:v>6.2633000000000001</c:v>
                </c:pt>
                <c:pt idx="2">
                  <c:v>2.7153</c:v>
                </c:pt>
                <c:pt idx="3">
                  <c:v>2.5495999999999999</c:v>
                </c:pt>
                <c:pt idx="4">
                  <c:v>1.8476999999999999</c:v>
                </c:pt>
                <c:pt idx="5">
                  <c:v>1.0926</c:v>
                </c:pt>
                <c:pt idx="6">
                  <c:v>8.6300000000000002E-2</c:v>
                </c:pt>
                <c:pt idx="7">
                  <c:v>5.6899999999999999E-2</c:v>
                </c:pt>
                <c:pt idx="8">
                  <c:v>2.8899999999999999E-2</c:v>
                </c:pt>
                <c:pt idx="9">
                  <c:v>2.5100000000000001E-2</c:v>
                </c:pt>
                <c:pt idx="10">
                  <c:v>1.9400000000000001E-2</c:v>
                </c:pt>
                <c:pt idx="11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88E-4118-A5D2-4A614A96E267}"/>
            </c:ext>
          </c:extLst>
        </c:ser>
        <c:ser>
          <c:idx val="16"/>
          <c:order val="5"/>
          <c:tx>
            <c:strRef>
              <c:f>K2182A!$AS$83</c:f>
              <c:strCache>
                <c:ptCount val="1"/>
                <c:pt idx="0">
                  <c:v>CH2 10V spec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K2182A!$AM$83:$AQ$83</c:f>
              <c:numCache>
                <c:formatCode>_(* #,##0.00_);_(* \(#,##0.00\);_(* "-"??_);_(@_)</c:formatCode>
                <c:ptCount val="5"/>
                <c:pt idx="0">
                  <c:v>0.15833333333333335</c:v>
                </c:pt>
                <c:pt idx="1">
                  <c:v>4.1666666666666664E-2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88E-4118-A5D2-4A614A96E267}"/>
            </c:ext>
          </c:extLst>
        </c:ser>
        <c:ser>
          <c:idx val="6"/>
          <c:order val="6"/>
          <c:tx>
            <c:v>3458A noise floor 10V range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K2182A!$AF$67:$AJ$67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K2182A!$AF$68:$AJ$68</c:f>
              <c:numCache>
                <c:formatCode>General</c:formatCode>
                <c:ptCount val="5"/>
                <c:pt idx="0">
                  <c:v>2.5</c:v>
                </c:pt>
                <c:pt idx="1">
                  <c:v>0.44700000000000001</c:v>
                </c:pt>
                <c:pt idx="2">
                  <c:v>0.08</c:v>
                </c:pt>
                <c:pt idx="3">
                  <c:v>2.8000000000000001E-2</c:v>
                </c:pt>
                <c:pt idx="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88E-4118-A5D2-4A614A96E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35760"/>
        <c:axId val="142631280"/>
      </c:scatterChart>
      <c:valAx>
        <c:axId val="14263576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>
            <c:manualLayout>
              <c:xMode val="edge"/>
              <c:yMode val="edge"/>
              <c:x val="0.49913754983810477"/>
              <c:y val="0.94063659661576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1280"/>
        <c:crossesAt val="1.0000000000000002E-3"/>
        <c:crossBetween val="midCat"/>
      </c:valAx>
      <c:valAx>
        <c:axId val="14263128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PPM range</a:t>
                </a:r>
              </a:p>
            </c:rich>
          </c:tx>
          <c:layout>
            <c:manualLayout>
              <c:xMode val="edge"/>
              <c:yMode val="edge"/>
              <c:x val="2.0205208150932109E-2"/>
              <c:y val="1.9580755202774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576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16593825596541"/>
          <c:y val="9.7041839628457541E-2"/>
          <c:w val="0.38462504406559056"/>
          <c:h val="0.15627813184030465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K2182A</a:t>
            </a:r>
            <a:r>
              <a:rPr lang="en-GB" baseline="0"/>
              <a:t> noise floor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2351483516683E-2"/>
          <c:y val="7.8063660987377048E-2"/>
          <c:w val="0.89769959926668597"/>
          <c:h val="0.828480293956601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K2182A!$A$23</c:f>
              <c:strCache>
                <c:ptCount val="1"/>
                <c:pt idx="0">
                  <c:v>0.01V CH1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K2182A!$B$23:$M$23</c:f>
              <c:numCache>
                <c:formatCode>General</c:formatCode>
                <c:ptCount val="12"/>
                <c:pt idx="0">
                  <c:v>126.645</c:v>
                </c:pt>
                <c:pt idx="1">
                  <c:v>123.06319999999999</c:v>
                </c:pt>
                <c:pt idx="2">
                  <c:v>158.69749999999999</c:v>
                </c:pt>
                <c:pt idx="3">
                  <c:v>135.172</c:v>
                </c:pt>
                <c:pt idx="4">
                  <c:v>97.471199999999996</c:v>
                </c:pt>
                <c:pt idx="5">
                  <c:v>27.2484</c:v>
                </c:pt>
                <c:pt idx="6">
                  <c:v>0.86019999999999996</c:v>
                </c:pt>
                <c:pt idx="7">
                  <c:v>0.65059999999999996</c:v>
                </c:pt>
                <c:pt idx="8">
                  <c:v>0.79749999999999999</c:v>
                </c:pt>
                <c:pt idx="9">
                  <c:v>0.87790000000000001</c:v>
                </c:pt>
                <c:pt idx="10">
                  <c:v>1.3136000000000001</c:v>
                </c:pt>
                <c:pt idx="11">
                  <c:v>1.7794000000000001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32-4399-BFC6-695D735C247D}"/>
            </c:ext>
          </c:extLst>
        </c:ser>
        <c:ser>
          <c:idx val="5"/>
          <c:order val="1"/>
          <c:tx>
            <c:strRef>
              <c:f>K2182A!$AS$74</c:f>
              <c:strCache>
                <c:ptCount val="1"/>
                <c:pt idx="0">
                  <c:v>CH1 0.01V spec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25400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K2182A!$AM$74:$AQ$74</c:f>
              <c:numCache>
                <c:formatCode>_(* #,##0.00_);_(* \(#,##0.00\);_(* "-"??_);_(@_)</c:formatCode>
                <c:ptCount val="5"/>
                <c:pt idx="0">
                  <c:v>1.1666666666666667</c:v>
                </c:pt>
                <c:pt idx="1">
                  <c:v>0.58333333333333337</c:v>
                </c:pt>
                <c:pt idx="2">
                  <c:v>0.41666666666666669</c:v>
                </c:pt>
                <c:pt idx="3">
                  <c:v>0.25</c:v>
                </c:pt>
                <c:pt idx="4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C32-4399-BFC6-695D735C247D}"/>
            </c:ext>
          </c:extLst>
        </c:ser>
        <c:ser>
          <c:idx val="1"/>
          <c:order val="2"/>
          <c:tx>
            <c:strRef>
              <c:f>K2182A!$A$24</c:f>
              <c:strCache>
                <c:ptCount val="1"/>
                <c:pt idx="0">
                  <c:v>0.1V CH1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K2182A!$B$24:$M$24</c:f>
              <c:numCache>
                <c:formatCode>General</c:formatCode>
                <c:ptCount val="12"/>
                <c:pt idx="0">
                  <c:v>25.230699999999999</c:v>
                </c:pt>
                <c:pt idx="1">
                  <c:v>18.870699999999999</c:v>
                </c:pt>
                <c:pt idx="2">
                  <c:v>19.299099999999999</c:v>
                </c:pt>
                <c:pt idx="3">
                  <c:v>17.0366</c:v>
                </c:pt>
                <c:pt idx="4">
                  <c:v>14.105399999999999</c:v>
                </c:pt>
                <c:pt idx="5">
                  <c:v>5.7817999999999996</c:v>
                </c:pt>
                <c:pt idx="6">
                  <c:v>0.29220000000000002</c:v>
                </c:pt>
                <c:pt idx="7">
                  <c:v>0.27710000000000001</c:v>
                </c:pt>
                <c:pt idx="8">
                  <c:v>0.22389999999999999</c:v>
                </c:pt>
                <c:pt idx="9">
                  <c:v>0.26700000000000002</c:v>
                </c:pt>
                <c:pt idx="10">
                  <c:v>0.35970000000000002</c:v>
                </c:pt>
                <c:pt idx="11">
                  <c:v>0.54059999999999997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C32-4399-BFC6-695D735C247D}"/>
            </c:ext>
          </c:extLst>
        </c:ser>
        <c:ser>
          <c:idx val="11"/>
          <c:order val="3"/>
          <c:tx>
            <c:strRef>
              <c:f>K2182A!$AS$75</c:f>
              <c:strCache>
                <c:ptCount val="1"/>
                <c:pt idx="0">
                  <c:v>CH1 0.1V spec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K2182A!$AM$75:$AQ$75</c:f>
              <c:numCache>
                <c:formatCode>_(* #,##0.00_);_(* \(#,##0.00\);_(* "-"??_);_(@_)</c:formatCode>
                <c:ptCount val="5"/>
                <c:pt idx="0">
                  <c:v>0.5</c:v>
                </c:pt>
                <c:pt idx="1">
                  <c:v>0.41666666666666669</c:v>
                </c:pt>
                <c:pt idx="2">
                  <c:v>0.29166666666666669</c:v>
                </c:pt>
                <c:pt idx="3">
                  <c:v>8.3333333333333329E-2</c:v>
                </c:pt>
                <c:pt idx="4">
                  <c:v>3.3333333333333333E-2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C32-4399-BFC6-695D735C247D}"/>
            </c:ext>
          </c:extLst>
        </c:ser>
        <c:ser>
          <c:idx val="2"/>
          <c:order val="4"/>
          <c:tx>
            <c:strRef>
              <c:f>K2182A!$A$25</c:f>
              <c:strCache>
                <c:ptCount val="1"/>
                <c:pt idx="0">
                  <c:v>1V CH1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K2182A!$B$25:$M$25</c:f>
              <c:numCache>
                <c:formatCode>General</c:formatCode>
                <c:ptCount val="12"/>
                <c:pt idx="0">
                  <c:v>9.4318000000000008</c:v>
                </c:pt>
                <c:pt idx="1">
                  <c:v>4.4961000000000002</c:v>
                </c:pt>
                <c:pt idx="2">
                  <c:v>2.3290999999999999</c:v>
                </c:pt>
                <c:pt idx="3">
                  <c:v>1.8916999999999999</c:v>
                </c:pt>
                <c:pt idx="4">
                  <c:v>1.3532</c:v>
                </c:pt>
                <c:pt idx="5">
                  <c:v>0.44330000000000003</c:v>
                </c:pt>
                <c:pt idx="6">
                  <c:v>9.3100000000000002E-2</c:v>
                </c:pt>
                <c:pt idx="7">
                  <c:v>6.4100000000000004E-2</c:v>
                </c:pt>
                <c:pt idx="8">
                  <c:v>4.3200000000000002E-2</c:v>
                </c:pt>
                <c:pt idx="9">
                  <c:v>7.9899999999999999E-2</c:v>
                </c:pt>
                <c:pt idx="10">
                  <c:v>9.8900000000000002E-2</c:v>
                </c:pt>
                <c:pt idx="11">
                  <c:v>9.98E-2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C32-4399-BFC6-695D735C247D}"/>
            </c:ext>
          </c:extLst>
        </c:ser>
        <c:ser>
          <c:idx val="12"/>
          <c:order val="5"/>
          <c:tx>
            <c:strRef>
              <c:f>K2182A!$AS$76</c:f>
              <c:strCache>
                <c:ptCount val="1"/>
                <c:pt idx="0">
                  <c:v>CH1 1V spec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K2182A!$AM$76:$AQ$76</c:f>
              <c:numCache>
                <c:formatCode>_(* #,##0.00_);_(* \(#,##0.00\);_(* "-"??_);_(@_)</c:formatCode>
                <c:ptCount val="5"/>
                <c:pt idx="0">
                  <c:v>0.11666666666666667</c:v>
                </c:pt>
                <c:pt idx="1">
                  <c:v>0.10833333333333332</c:v>
                </c:pt>
                <c:pt idx="2">
                  <c:v>0.1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C32-4399-BFC6-695D735C247D}"/>
            </c:ext>
          </c:extLst>
        </c:ser>
        <c:ser>
          <c:idx val="3"/>
          <c:order val="6"/>
          <c:tx>
            <c:strRef>
              <c:f>K2182A!$A$26</c:f>
              <c:strCache>
                <c:ptCount val="1"/>
                <c:pt idx="0">
                  <c:v>10V CH1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K2182A!$B$26:$M$26</c:f>
              <c:numCache>
                <c:formatCode>General</c:formatCode>
                <c:ptCount val="12"/>
                <c:pt idx="0">
                  <c:v>8.5672999999999995</c:v>
                </c:pt>
                <c:pt idx="1">
                  <c:v>3.4053</c:v>
                </c:pt>
                <c:pt idx="2">
                  <c:v>1.1516999999999999</c:v>
                </c:pt>
                <c:pt idx="3">
                  <c:v>0.66720000000000002</c:v>
                </c:pt>
                <c:pt idx="4">
                  <c:v>0.47610000000000002</c:v>
                </c:pt>
                <c:pt idx="5">
                  <c:v>0.311</c:v>
                </c:pt>
                <c:pt idx="6">
                  <c:v>8.1000000000000003E-2</c:v>
                </c:pt>
                <c:pt idx="7">
                  <c:v>4.2299999999999997E-2</c:v>
                </c:pt>
                <c:pt idx="8">
                  <c:v>3.0099999999999998E-2</c:v>
                </c:pt>
                <c:pt idx="9">
                  <c:v>2.5999999999999999E-2</c:v>
                </c:pt>
                <c:pt idx="10">
                  <c:v>2.46E-2</c:v>
                </c:pt>
                <c:pt idx="11">
                  <c:v>2.1399999999999999E-2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C32-4399-BFC6-695D735C247D}"/>
            </c:ext>
          </c:extLst>
        </c:ser>
        <c:ser>
          <c:idx val="13"/>
          <c:order val="7"/>
          <c:tx>
            <c:strRef>
              <c:f>K2182A!$AS$77</c:f>
              <c:strCache>
                <c:ptCount val="1"/>
                <c:pt idx="0">
                  <c:v>CH1 10V spec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K2182A!$AM$77:$AQ$77</c:f>
              <c:numCache>
                <c:formatCode>_(* #,##0.00_);_(* \(#,##0.00\);_(* "-"??_);_(@_)</c:formatCode>
                <c:ptCount val="5"/>
                <c:pt idx="0">
                  <c:v>0.11</c:v>
                </c:pt>
                <c:pt idx="1">
                  <c:v>5.5E-2</c:v>
                </c:pt>
                <c:pt idx="2">
                  <c:v>4.1666666666666664E-2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C32-4399-BFC6-695D735C247D}"/>
            </c:ext>
          </c:extLst>
        </c:ser>
        <c:ser>
          <c:idx val="4"/>
          <c:order val="8"/>
          <c:tx>
            <c:strRef>
              <c:f>K2182A!$A$27</c:f>
              <c:strCache>
                <c:ptCount val="1"/>
                <c:pt idx="0">
                  <c:v>100V CH1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K2182A!$B$27:$M$27</c:f>
              <c:numCache>
                <c:formatCode>General</c:formatCode>
                <c:ptCount val="12"/>
                <c:pt idx="0">
                  <c:v>15.8086</c:v>
                </c:pt>
                <c:pt idx="1">
                  <c:v>6.8737000000000004</c:v>
                </c:pt>
                <c:pt idx="2">
                  <c:v>4.2340999999999998</c:v>
                </c:pt>
                <c:pt idx="3">
                  <c:v>3.4605999999999999</c:v>
                </c:pt>
                <c:pt idx="4">
                  <c:v>2.8759999999999999</c:v>
                </c:pt>
                <c:pt idx="5">
                  <c:v>1.5935999999999999</c:v>
                </c:pt>
                <c:pt idx="6">
                  <c:v>0.48509999999999998</c:v>
                </c:pt>
                <c:pt idx="7">
                  <c:v>0.28539999999999999</c:v>
                </c:pt>
                <c:pt idx="8">
                  <c:v>0.22409999999999999</c:v>
                </c:pt>
                <c:pt idx="9">
                  <c:v>0.16389999999999999</c:v>
                </c:pt>
                <c:pt idx="10">
                  <c:v>0.13300000000000001</c:v>
                </c:pt>
                <c:pt idx="11">
                  <c:v>0.2056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C32-4399-BFC6-695D735C247D}"/>
            </c:ext>
          </c:extLst>
        </c:ser>
        <c:ser>
          <c:idx val="14"/>
          <c:order val="9"/>
          <c:tx>
            <c:strRef>
              <c:f>K2182A!$AS$78</c:f>
              <c:strCache>
                <c:ptCount val="1"/>
                <c:pt idx="0">
                  <c:v>CH1 100V spec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5"/>
              </a:solidFill>
              <a:ln w="9525">
                <a:noFill/>
                <a:prstDash val="sysDash"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K2182A!$AM$78:$AQ$78</c:f>
              <c:numCache>
                <c:formatCode>_(* #,##0.00_);_(* \(#,##0.00\);_(* "-"??_);_(@_)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0.16666666666666666</c:v>
                </c:pt>
                <c:pt idx="3">
                  <c:v>0.125</c:v>
                </c:pt>
                <c:pt idx="4">
                  <c:v>0.125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C32-4399-BFC6-695D735C247D}"/>
            </c:ext>
          </c:extLst>
        </c:ser>
        <c:ser>
          <c:idx val="8"/>
          <c:order val="10"/>
          <c:tx>
            <c:strRef>
              <c:f>K2182A!$O$21</c:f>
              <c:strCache>
                <c:ptCount val="1"/>
                <c:pt idx="0">
                  <c:v>0.1V CH2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K2182A!$P$21:$AA$21</c:f>
              <c:numCache>
                <c:formatCode>General</c:formatCode>
                <c:ptCount val="12"/>
                <c:pt idx="0">
                  <c:v>152.7286</c:v>
                </c:pt>
                <c:pt idx="1">
                  <c:v>175.84180000000001</c:v>
                </c:pt>
                <c:pt idx="2">
                  <c:v>157.21520000000001</c:v>
                </c:pt>
                <c:pt idx="3">
                  <c:v>107.7088</c:v>
                </c:pt>
                <c:pt idx="4">
                  <c:v>107.21380000000001</c:v>
                </c:pt>
                <c:pt idx="5">
                  <c:v>55.604700000000001</c:v>
                </c:pt>
                <c:pt idx="6">
                  <c:v>0.4874</c:v>
                </c:pt>
                <c:pt idx="7">
                  <c:v>0.49149999999999999</c:v>
                </c:pt>
                <c:pt idx="8">
                  <c:v>0.4259</c:v>
                </c:pt>
                <c:pt idx="9">
                  <c:v>0.5353</c:v>
                </c:pt>
                <c:pt idx="10">
                  <c:v>0.48370000000000002</c:v>
                </c:pt>
                <c:pt idx="11">
                  <c:v>0.76990000000000003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C32-4399-BFC6-695D735C247D}"/>
            </c:ext>
          </c:extLst>
        </c:ser>
        <c:ser>
          <c:idx val="7"/>
          <c:order val="11"/>
          <c:tx>
            <c:strRef>
              <c:f>K2182A!$AS$81</c:f>
              <c:strCache>
                <c:ptCount val="1"/>
                <c:pt idx="0">
                  <c:v>CH2 0.1V spec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K2182A!$AM$81:$AQ$81</c:f>
              <c:numCache>
                <c:formatCode>_(* #,##0.00_);_(* \(#,##0.00\);_(* "-"??_);_(@_)</c:formatCode>
                <c:ptCount val="5"/>
                <c:pt idx="0">
                  <c:v>0.70833333333333337</c:v>
                </c:pt>
                <c:pt idx="1">
                  <c:v>0.29166666666666669</c:v>
                </c:pt>
                <c:pt idx="3">
                  <c:v>0.25</c:v>
                </c:pt>
                <c:pt idx="4">
                  <c:v>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C32-4399-BFC6-695D735C247D}"/>
            </c:ext>
          </c:extLst>
        </c:ser>
        <c:ser>
          <c:idx val="9"/>
          <c:order val="12"/>
          <c:tx>
            <c:strRef>
              <c:f>K2182A!$O$22</c:f>
              <c:strCache>
                <c:ptCount val="1"/>
                <c:pt idx="0">
                  <c:v>1V CH2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K2182A!$P$22:$AA$22</c:f>
              <c:numCache>
                <c:formatCode>General</c:formatCode>
                <c:ptCount val="12"/>
                <c:pt idx="0">
                  <c:v>20.485299999999999</c:v>
                </c:pt>
                <c:pt idx="1">
                  <c:v>18.822099999999999</c:v>
                </c:pt>
                <c:pt idx="2">
                  <c:v>13.7883</c:v>
                </c:pt>
                <c:pt idx="3">
                  <c:v>12.4908</c:v>
                </c:pt>
                <c:pt idx="4">
                  <c:v>10.948499999999999</c:v>
                </c:pt>
                <c:pt idx="5">
                  <c:v>6.0648999999999997</c:v>
                </c:pt>
                <c:pt idx="6">
                  <c:v>0.13159999999999999</c:v>
                </c:pt>
                <c:pt idx="7">
                  <c:v>8.0500000000000002E-2</c:v>
                </c:pt>
                <c:pt idx="8">
                  <c:v>6.4899999999999999E-2</c:v>
                </c:pt>
                <c:pt idx="9">
                  <c:v>5.3100000000000001E-2</c:v>
                </c:pt>
                <c:pt idx="10">
                  <c:v>7.0400000000000004E-2</c:v>
                </c:pt>
                <c:pt idx="11">
                  <c:v>7.8299999999999995E-2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C32-4399-BFC6-695D735C247D}"/>
            </c:ext>
          </c:extLst>
        </c:ser>
        <c:ser>
          <c:idx val="15"/>
          <c:order val="13"/>
          <c:tx>
            <c:strRef>
              <c:f>K2182A!$AS$82</c:f>
              <c:strCache>
                <c:ptCount val="1"/>
                <c:pt idx="0">
                  <c:v>CH2 1V  spec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K2182A!$AM$82:$AQ$82</c:f>
              <c:numCache>
                <c:formatCode>_(* #,##0.00_);_(* \(#,##0.00\);_(* "-"??_);_(@_)</c:formatCode>
                <c:ptCount val="5"/>
                <c:pt idx="0">
                  <c:v>0.16666666666666666</c:v>
                </c:pt>
                <c:pt idx="1">
                  <c:v>6.6666666666666666E-2</c:v>
                </c:pt>
                <c:pt idx="3">
                  <c:v>3.3333333333333333E-2</c:v>
                </c:pt>
                <c:pt idx="4">
                  <c:v>3.3333333333333333E-2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C32-4399-BFC6-695D735C247D}"/>
            </c:ext>
          </c:extLst>
        </c:ser>
        <c:ser>
          <c:idx val="10"/>
          <c:order val="14"/>
          <c:tx>
            <c:strRef>
              <c:f>K2182A!$O$23</c:f>
              <c:strCache>
                <c:ptCount val="1"/>
                <c:pt idx="0">
                  <c:v>10V CH2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K2182A!$P$23:$AA$23</c:f>
              <c:numCache>
                <c:formatCode>General</c:formatCode>
                <c:ptCount val="12"/>
                <c:pt idx="0">
                  <c:v>10.459899999999999</c:v>
                </c:pt>
                <c:pt idx="1">
                  <c:v>6.2633000000000001</c:v>
                </c:pt>
                <c:pt idx="2">
                  <c:v>2.7153</c:v>
                </c:pt>
                <c:pt idx="3">
                  <c:v>2.5495999999999999</c:v>
                </c:pt>
                <c:pt idx="4">
                  <c:v>1.8476999999999999</c:v>
                </c:pt>
                <c:pt idx="5">
                  <c:v>1.0926</c:v>
                </c:pt>
                <c:pt idx="6">
                  <c:v>8.6300000000000002E-2</c:v>
                </c:pt>
                <c:pt idx="7">
                  <c:v>5.6899999999999999E-2</c:v>
                </c:pt>
                <c:pt idx="8">
                  <c:v>2.8899999999999999E-2</c:v>
                </c:pt>
                <c:pt idx="9">
                  <c:v>2.5100000000000001E-2</c:v>
                </c:pt>
                <c:pt idx="10">
                  <c:v>1.9400000000000001E-2</c:v>
                </c:pt>
                <c:pt idx="11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8C32-4399-BFC6-695D735C247D}"/>
            </c:ext>
          </c:extLst>
        </c:ser>
        <c:ser>
          <c:idx val="16"/>
          <c:order val="15"/>
          <c:tx>
            <c:strRef>
              <c:f>K2182A!$AS$83</c:f>
              <c:strCache>
                <c:ptCount val="1"/>
                <c:pt idx="0">
                  <c:v>CH2 10V spec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xVal>
            <c:numRef>
              <c:f>K2182A!$AM$73:$AQ$73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18</c:v>
                </c:pt>
                <c:pt idx="3">
                  <c:v>50</c:v>
                </c:pt>
                <c:pt idx="4">
                  <c:v>375</c:v>
                </c:pt>
              </c:numCache>
            </c:numRef>
          </c:xVal>
          <c:yVal>
            <c:numRef>
              <c:f>K2182A!$AM$83:$AQ$83</c:f>
              <c:numCache>
                <c:formatCode>_(* #,##0.00_);_(* \(#,##0.00\);_(* "-"??_);_(@_)</c:formatCode>
                <c:ptCount val="5"/>
                <c:pt idx="0">
                  <c:v>0.15833333333333335</c:v>
                </c:pt>
                <c:pt idx="1">
                  <c:v>4.1666666666666664E-2</c:v>
                </c:pt>
                <c:pt idx="3">
                  <c:v>2.5000000000000001E-2</c:v>
                </c:pt>
                <c:pt idx="4">
                  <c:v>1.2500000000000001E-2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C32-4399-BFC6-695D735C247D}"/>
            </c:ext>
          </c:extLst>
        </c:ser>
        <c:ser>
          <c:idx val="6"/>
          <c:order val="16"/>
          <c:tx>
            <c:v>3458A noise floor 10V range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K2182A!$AF$67:$AJ$67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K2182A!$AF$68:$AJ$68</c:f>
              <c:numCache>
                <c:formatCode>General</c:formatCode>
                <c:ptCount val="5"/>
                <c:pt idx="0">
                  <c:v>2.5</c:v>
                </c:pt>
                <c:pt idx="1">
                  <c:v>0.44700000000000001</c:v>
                </c:pt>
                <c:pt idx="2">
                  <c:v>0.08</c:v>
                </c:pt>
                <c:pt idx="3">
                  <c:v>2.8000000000000001E-2</c:v>
                </c:pt>
                <c:pt idx="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C32-4399-BFC6-695D735C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35760"/>
        <c:axId val="142631280"/>
      </c:scatterChart>
      <c:valAx>
        <c:axId val="14263576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>
            <c:manualLayout>
              <c:xMode val="edge"/>
              <c:yMode val="edge"/>
              <c:x val="0.49913754983810477"/>
              <c:y val="0.94063659661576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1280"/>
        <c:crossesAt val="1.0000000000000002E-3"/>
        <c:crossBetween val="midCat"/>
      </c:valAx>
      <c:valAx>
        <c:axId val="14263128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PPM range</a:t>
                </a:r>
              </a:p>
            </c:rich>
          </c:tx>
          <c:layout>
            <c:manualLayout>
              <c:xMode val="edge"/>
              <c:yMode val="edge"/>
              <c:x val="2.0205208150932109E-2"/>
              <c:y val="1.9580755202774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576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745516525122959"/>
          <c:y val="0.10335596696634189"/>
          <c:w val="0.41074850725516254"/>
          <c:h val="0.32465486085055445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K2182A</a:t>
            </a:r>
            <a:r>
              <a:rPr lang="en-GB" baseline="0"/>
              <a:t> noise floor - Channel 1 vs 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92351483516683E-2"/>
          <c:y val="7.8063660987377048E-2"/>
          <c:w val="0.89769959926668597"/>
          <c:h val="0.82848029395660128"/>
        </c:manualLayout>
      </c:layout>
      <c:scatterChart>
        <c:scatterStyle val="smoothMarker"/>
        <c:varyColors val="0"/>
        <c:ser>
          <c:idx val="1"/>
          <c:order val="0"/>
          <c:tx>
            <c:strRef>
              <c:f>K2182A!$A$24</c:f>
              <c:strCache>
                <c:ptCount val="1"/>
                <c:pt idx="0">
                  <c:v>0.1V CH1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K2182A!$B$24:$M$24</c:f>
              <c:numCache>
                <c:formatCode>General</c:formatCode>
                <c:ptCount val="12"/>
                <c:pt idx="0">
                  <c:v>25.230699999999999</c:v>
                </c:pt>
                <c:pt idx="1">
                  <c:v>18.870699999999999</c:v>
                </c:pt>
                <c:pt idx="2">
                  <c:v>19.299099999999999</c:v>
                </c:pt>
                <c:pt idx="3">
                  <c:v>17.0366</c:v>
                </c:pt>
                <c:pt idx="4">
                  <c:v>14.105399999999999</c:v>
                </c:pt>
                <c:pt idx="5">
                  <c:v>5.7817999999999996</c:v>
                </c:pt>
                <c:pt idx="6">
                  <c:v>0.29220000000000002</c:v>
                </c:pt>
                <c:pt idx="7">
                  <c:v>0.27710000000000001</c:v>
                </c:pt>
                <c:pt idx="8">
                  <c:v>0.22389999999999999</c:v>
                </c:pt>
                <c:pt idx="9">
                  <c:v>0.26700000000000002</c:v>
                </c:pt>
                <c:pt idx="10">
                  <c:v>0.35970000000000002</c:v>
                </c:pt>
                <c:pt idx="11">
                  <c:v>0.54059999999999997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A5-4C5A-94D3-7813CB5C8340}"/>
            </c:ext>
          </c:extLst>
        </c:ser>
        <c:ser>
          <c:idx val="2"/>
          <c:order val="1"/>
          <c:tx>
            <c:strRef>
              <c:f>K2182A!$A$25</c:f>
              <c:strCache>
                <c:ptCount val="1"/>
                <c:pt idx="0">
                  <c:v>1V CH1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K2182A!$B$25:$M$25</c:f>
              <c:numCache>
                <c:formatCode>General</c:formatCode>
                <c:ptCount val="12"/>
                <c:pt idx="0">
                  <c:v>9.4318000000000008</c:v>
                </c:pt>
                <c:pt idx="1">
                  <c:v>4.4961000000000002</c:v>
                </c:pt>
                <c:pt idx="2">
                  <c:v>2.3290999999999999</c:v>
                </c:pt>
                <c:pt idx="3">
                  <c:v>1.8916999999999999</c:v>
                </c:pt>
                <c:pt idx="4">
                  <c:v>1.3532</c:v>
                </c:pt>
                <c:pt idx="5">
                  <c:v>0.44330000000000003</c:v>
                </c:pt>
                <c:pt idx="6">
                  <c:v>9.3100000000000002E-2</c:v>
                </c:pt>
                <c:pt idx="7">
                  <c:v>6.4100000000000004E-2</c:v>
                </c:pt>
                <c:pt idx="8">
                  <c:v>4.3200000000000002E-2</c:v>
                </c:pt>
                <c:pt idx="9">
                  <c:v>7.9899999999999999E-2</c:v>
                </c:pt>
                <c:pt idx="10">
                  <c:v>9.8900000000000002E-2</c:v>
                </c:pt>
                <c:pt idx="11">
                  <c:v>9.98E-2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1A5-4C5A-94D3-7813CB5C8340}"/>
            </c:ext>
          </c:extLst>
        </c:ser>
        <c:ser>
          <c:idx val="3"/>
          <c:order val="2"/>
          <c:tx>
            <c:strRef>
              <c:f>K2182A!$A$26</c:f>
              <c:strCache>
                <c:ptCount val="1"/>
                <c:pt idx="0">
                  <c:v>10V CH1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K2182A!$B$22:$M$22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K2182A!$B$26:$M$26</c:f>
              <c:numCache>
                <c:formatCode>General</c:formatCode>
                <c:ptCount val="12"/>
                <c:pt idx="0">
                  <c:v>8.5672999999999995</c:v>
                </c:pt>
                <c:pt idx="1">
                  <c:v>3.4053</c:v>
                </c:pt>
                <c:pt idx="2">
                  <c:v>1.1516999999999999</c:v>
                </c:pt>
                <c:pt idx="3">
                  <c:v>0.66720000000000002</c:v>
                </c:pt>
                <c:pt idx="4">
                  <c:v>0.47610000000000002</c:v>
                </c:pt>
                <c:pt idx="5">
                  <c:v>0.311</c:v>
                </c:pt>
                <c:pt idx="6">
                  <c:v>8.1000000000000003E-2</c:v>
                </c:pt>
                <c:pt idx="7">
                  <c:v>4.2299999999999997E-2</c:v>
                </c:pt>
                <c:pt idx="8">
                  <c:v>3.0099999999999998E-2</c:v>
                </c:pt>
                <c:pt idx="9">
                  <c:v>2.5999999999999999E-2</c:v>
                </c:pt>
                <c:pt idx="10">
                  <c:v>2.46E-2</c:v>
                </c:pt>
                <c:pt idx="11">
                  <c:v>2.1399999999999999E-2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1A5-4C5A-94D3-7813CB5C8340}"/>
            </c:ext>
          </c:extLst>
        </c:ser>
        <c:ser>
          <c:idx val="8"/>
          <c:order val="3"/>
          <c:tx>
            <c:strRef>
              <c:f>K2182A!$O$21</c:f>
              <c:strCache>
                <c:ptCount val="1"/>
                <c:pt idx="0">
                  <c:v>0.1V CH2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K2182A!$P$21:$AA$21</c:f>
              <c:numCache>
                <c:formatCode>General</c:formatCode>
                <c:ptCount val="12"/>
                <c:pt idx="0">
                  <c:v>152.7286</c:v>
                </c:pt>
                <c:pt idx="1">
                  <c:v>175.84180000000001</c:v>
                </c:pt>
                <c:pt idx="2">
                  <c:v>157.21520000000001</c:v>
                </c:pt>
                <c:pt idx="3">
                  <c:v>107.7088</c:v>
                </c:pt>
                <c:pt idx="4">
                  <c:v>107.21380000000001</c:v>
                </c:pt>
                <c:pt idx="5">
                  <c:v>55.604700000000001</c:v>
                </c:pt>
                <c:pt idx="6">
                  <c:v>0.4874</c:v>
                </c:pt>
                <c:pt idx="7">
                  <c:v>0.49149999999999999</c:v>
                </c:pt>
                <c:pt idx="8">
                  <c:v>0.4259</c:v>
                </c:pt>
                <c:pt idx="9">
                  <c:v>0.5353</c:v>
                </c:pt>
                <c:pt idx="10">
                  <c:v>0.48370000000000002</c:v>
                </c:pt>
                <c:pt idx="11">
                  <c:v>0.76990000000000003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1A5-4C5A-94D3-7813CB5C8340}"/>
            </c:ext>
          </c:extLst>
        </c:ser>
        <c:ser>
          <c:idx val="9"/>
          <c:order val="4"/>
          <c:tx>
            <c:strRef>
              <c:f>K2182A!$O$22</c:f>
              <c:strCache>
                <c:ptCount val="1"/>
                <c:pt idx="0">
                  <c:v>1V CH2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K2182A!$P$22:$AA$22</c:f>
              <c:numCache>
                <c:formatCode>General</c:formatCode>
                <c:ptCount val="12"/>
                <c:pt idx="0">
                  <c:v>20.485299999999999</c:v>
                </c:pt>
                <c:pt idx="1">
                  <c:v>18.822099999999999</c:v>
                </c:pt>
                <c:pt idx="2">
                  <c:v>13.7883</c:v>
                </c:pt>
                <c:pt idx="3">
                  <c:v>12.4908</c:v>
                </c:pt>
                <c:pt idx="4">
                  <c:v>10.948499999999999</c:v>
                </c:pt>
                <c:pt idx="5">
                  <c:v>6.0648999999999997</c:v>
                </c:pt>
                <c:pt idx="6">
                  <c:v>0.13159999999999999</c:v>
                </c:pt>
                <c:pt idx="7">
                  <c:v>8.0500000000000002E-2</c:v>
                </c:pt>
                <c:pt idx="8">
                  <c:v>6.4899999999999999E-2</c:v>
                </c:pt>
                <c:pt idx="9">
                  <c:v>5.3100000000000001E-2</c:v>
                </c:pt>
                <c:pt idx="10">
                  <c:v>7.0400000000000004E-2</c:v>
                </c:pt>
                <c:pt idx="11">
                  <c:v>7.8299999999999995E-2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1A5-4C5A-94D3-7813CB5C8340}"/>
            </c:ext>
          </c:extLst>
        </c:ser>
        <c:ser>
          <c:idx val="10"/>
          <c:order val="5"/>
          <c:tx>
            <c:strRef>
              <c:f>K2182A!$O$23</c:f>
              <c:strCache>
                <c:ptCount val="1"/>
                <c:pt idx="0">
                  <c:v>10V CH2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K2182A!$P$20:$AA$20</c:f>
              <c:numCache>
                <c:formatCode>General</c:formatCode>
                <c:ptCount val="12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</c:v>
                </c:pt>
                <c:pt idx="4">
                  <c:v>0.2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50</c:v>
                </c:pt>
              </c:numCache>
            </c:numRef>
          </c:xVal>
          <c:yVal>
            <c:numRef>
              <c:f>K2182A!$P$23:$AA$23</c:f>
              <c:numCache>
                <c:formatCode>General</c:formatCode>
                <c:ptCount val="12"/>
                <c:pt idx="0">
                  <c:v>10.459899999999999</c:v>
                </c:pt>
                <c:pt idx="1">
                  <c:v>6.2633000000000001</c:v>
                </c:pt>
                <c:pt idx="2">
                  <c:v>2.7153</c:v>
                </c:pt>
                <c:pt idx="3">
                  <c:v>2.5495999999999999</c:v>
                </c:pt>
                <c:pt idx="4">
                  <c:v>1.8476999999999999</c:v>
                </c:pt>
                <c:pt idx="5">
                  <c:v>1.0926</c:v>
                </c:pt>
                <c:pt idx="6">
                  <c:v>8.6300000000000002E-2</c:v>
                </c:pt>
                <c:pt idx="7">
                  <c:v>5.6899999999999999E-2</c:v>
                </c:pt>
                <c:pt idx="8">
                  <c:v>2.8899999999999999E-2</c:v>
                </c:pt>
                <c:pt idx="9">
                  <c:v>2.5100000000000001E-2</c:v>
                </c:pt>
                <c:pt idx="10">
                  <c:v>1.9400000000000001E-2</c:v>
                </c:pt>
                <c:pt idx="11">
                  <c:v>1.44E-2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1A5-4C5A-94D3-7813CB5C8340}"/>
            </c:ext>
          </c:extLst>
        </c:ser>
        <c:ser>
          <c:idx val="6"/>
          <c:order val="6"/>
          <c:tx>
            <c:v>3458A noise floor 10V range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K2182A!$AF$67:$AJ$67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10</c:v>
                </c:pt>
                <c:pt idx="4">
                  <c:v>100</c:v>
                </c:pt>
              </c:numCache>
            </c:numRef>
          </c:xVal>
          <c:yVal>
            <c:numRef>
              <c:f>K2182A!$AF$68:$AJ$68</c:f>
              <c:numCache>
                <c:formatCode>General</c:formatCode>
                <c:ptCount val="5"/>
                <c:pt idx="0">
                  <c:v>2.5</c:v>
                </c:pt>
                <c:pt idx="1">
                  <c:v>0.44700000000000001</c:v>
                </c:pt>
                <c:pt idx="2">
                  <c:v>0.08</c:v>
                </c:pt>
                <c:pt idx="3">
                  <c:v>2.8000000000000001E-2</c:v>
                </c:pt>
                <c:pt idx="4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B1A5-4C5A-94D3-7813CB5C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35760"/>
        <c:axId val="142631280"/>
      </c:scatterChart>
      <c:valAx>
        <c:axId val="142635760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NPLC</a:t>
                </a:r>
              </a:p>
            </c:rich>
          </c:tx>
          <c:layout>
            <c:manualLayout>
              <c:xMode val="edge"/>
              <c:yMode val="edge"/>
              <c:x val="0.49913754983810477"/>
              <c:y val="0.94063659661576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1280"/>
        <c:crossesAt val="1.0000000000000002E-3"/>
        <c:crossBetween val="midCat"/>
      </c:valAx>
      <c:valAx>
        <c:axId val="14263128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PPM range</a:t>
                </a:r>
              </a:p>
            </c:rich>
          </c:tx>
          <c:layout>
            <c:manualLayout>
              <c:xMode val="edge"/>
              <c:yMode val="edge"/>
              <c:x val="2.0205208150932109E-2"/>
              <c:y val="1.95807552027746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635760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644287076780556"/>
          <c:y val="0.10546067607897001"/>
          <c:w val="0.23161618824095456"/>
          <c:h val="0.28466538771062011"/>
        </c:manualLayout>
      </c:layout>
      <c:overlay val="1"/>
      <c:spPr>
        <a:solidFill>
          <a:schemeClr val="bg1"/>
        </a:solidFill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23811</xdr:colOff>
      <xdr:row>2</xdr:row>
      <xdr:rowOff>4762</xdr:rowOff>
    </xdr:from>
    <xdr:to>
      <xdr:col>44</xdr:col>
      <xdr:colOff>327024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2</xdr:row>
      <xdr:rowOff>0</xdr:rowOff>
    </xdr:from>
    <xdr:to>
      <xdr:col>62</xdr:col>
      <xdr:colOff>455613</xdr:colOff>
      <xdr:row>33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BC04F7-E1E9-462B-9EB3-02ABCF0C6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0</xdr:colOff>
      <xdr:row>36</xdr:row>
      <xdr:rowOff>0</xdr:rowOff>
    </xdr:from>
    <xdr:to>
      <xdr:col>64</xdr:col>
      <xdr:colOff>455613</xdr:colOff>
      <xdr:row>67</xdr:row>
      <xdr:rowOff>128588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E8C88-0F6E-4449-9A69-0DB7DE29E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64</xdr:col>
      <xdr:colOff>0</xdr:colOff>
      <xdr:row>2</xdr:row>
      <xdr:rowOff>0</xdr:rowOff>
    </xdr:from>
    <xdr:to>
      <xdr:col>80</xdr:col>
      <xdr:colOff>455613</xdr:colOff>
      <xdr:row>33</xdr:row>
      <xdr:rowOff>128588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B7E5B0-A842-46B0-ABA8-EC16176CA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4"/>
  <sheetViews>
    <sheetView tabSelected="1" topLeftCell="BB1" workbookViewId="0">
      <selection activeCell="BX50" sqref="BX50"/>
    </sheetView>
  </sheetViews>
  <sheetFormatPr defaultRowHeight="15" x14ac:dyDescent="0.25"/>
  <cols>
    <col min="1" max="1" width="30.42578125" bestFit="1" customWidth="1"/>
    <col min="2" max="14" width="10.42578125" customWidth="1"/>
    <col min="15" max="15" width="30.42578125" bestFit="1" customWidth="1"/>
    <col min="42" max="42" width="10.85546875" bestFit="1" customWidth="1"/>
    <col min="43" max="43" width="9.7109375" bestFit="1" customWidth="1"/>
  </cols>
  <sheetData>
    <row r="1" spans="1:27" x14ac:dyDescent="0.25">
      <c r="A1" t="s">
        <v>42</v>
      </c>
      <c r="O1" t="s">
        <v>44</v>
      </c>
    </row>
    <row r="2" spans="1:27" x14ac:dyDescent="0.25">
      <c r="A2" t="s">
        <v>0</v>
      </c>
      <c r="B2" t="s">
        <v>1</v>
      </c>
      <c r="O2" t="s">
        <v>0</v>
      </c>
      <c r="P2" t="s">
        <v>1</v>
      </c>
    </row>
    <row r="3" spans="1:27" x14ac:dyDescent="0.25">
      <c r="A3" t="s">
        <v>2</v>
      </c>
      <c r="B3" t="s">
        <v>1</v>
      </c>
      <c r="O3" t="s">
        <v>2</v>
      </c>
      <c r="P3" t="s">
        <v>1</v>
      </c>
    </row>
    <row r="4" spans="1:27" x14ac:dyDescent="0.25">
      <c r="A4" t="s">
        <v>3</v>
      </c>
      <c r="B4">
        <v>0.1</v>
      </c>
      <c r="O4" t="s">
        <v>3</v>
      </c>
      <c r="P4">
        <v>0.1</v>
      </c>
    </row>
    <row r="5" spans="1:27" x14ac:dyDescent="0.25">
      <c r="A5" t="s">
        <v>4</v>
      </c>
      <c r="B5">
        <v>0</v>
      </c>
      <c r="O5" t="s">
        <v>4</v>
      </c>
      <c r="P5">
        <v>0</v>
      </c>
    </row>
    <row r="6" spans="1:27" x14ac:dyDescent="0.25">
      <c r="A6" t="s">
        <v>5</v>
      </c>
      <c r="B6" t="s">
        <v>54</v>
      </c>
      <c r="O6" t="s">
        <v>5</v>
      </c>
      <c r="P6" t="s">
        <v>52</v>
      </c>
    </row>
    <row r="7" spans="1:27" x14ac:dyDescent="0.25">
      <c r="A7" t="s">
        <v>6</v>
      </c>
      <c r="O7" t="s">
        <v>6</v>
      </c>
    </row>
    <row r="8" spans="1:27" x14ac:dyDescent="0.25">
      <c r="A8" t="s">
        <v>7</v>
      </c>
      <c r="B8">
        <v>50</v>
      </c>
      <c r="O8" t="s">
        <v>7</v>
      </c>
      <c r="P8">
        <v>50</v>
      </c>
    </row>
    <row r="9" spans="1:27" x14ac:dyDescent="0.25">
      <c r="A9" t="s">
        <v>8</v>
      </c>
      <c r="B9">
        <v>50</v>
      </c>
      <c r="O9" t="s">
        <v>8</v>
      </c>
      <c r="P9">
        <v>50</v>
      </c>
    </row>
    <row r="10" spans="1:27" x14ac:dyDescent="0.25">
      <c r="A10" t="s">
        <v>9</v>
      </c>
      <c r="B10" t="b">
        <v>1</v>
      </c>
      <c r="O10" t="s">
        <v>9</v>
      </c>
      <c r="P10" t="b">
        <v>1</v>
      </c>
    </row>
    <row r="11" spans="1:27" x14ac:dyDescent="0.25">
      <c r="A11" t="s">
        <v>10</v>
      </c>
      <c r="B11">
        <v>2.1399999999999999E-2</v>
      </c>
      <c r="C11" t="s">
        <v>43</v>
      </c>
      <c r="O11" t="s">
        <v>10</v>
      </c>
      <c r="P11">
        <v>1.44E-2</v>
      </c>
      <c r="Q11" t="s">
        <v>43</v>
      </c>
    </row>
    <row r="13" spans="1:27" x14ac:dyDescent="0.25">
      <c r="A13" t="s">
        <v>11</v>
      </c>
      <c r="O13" t="s">
        <v>11</v>
      </c>
    </row>
    <row r="14" spans="1:27" x14ac:dyDescent="0.25">
      <c r="A14" t="s">
        <v>12</v>
      </c>
      <c r="B14">
        <v>0.01</v>
      </c>
      <c r="C14">
        <v>0.02</v>
      </c>
      <c r="D14">
        <v>0.05</v>
      </c>
      <c r="E14">
        <v>0.1</v>
      </c>
      <c r="F14">
        <v>0.2</v>
      </c>
      <c r="G14">
        <v>0.5</v>
      </c>
      <c r="H14">
        <v>1</v>
      </c>
      <c r="I14">
        <v>2</v>
      </c>
      <c r="J14">
        <v>5</v>
      </c>
      <c r="K14">
        <v>10</v>
      </c>
      <c r="L14">
        <v>20</v>
      </c>
      <c r="M14">
        <v>50</v>
      </c>
      <c r="O14" t="s">
        <v>12</v>
      </c>
      <c r="P14">
        <v>0.01</v>
      </c>
      <c r="Q14">
        <v>0.02</v>
      </c>
      <c r="R14">
        <v>0.05</v>
      </c>
      <c r="S14">
        <v>0.1</v>
      </c>
      <c r="T14">
        <v>0.2</v>
      </c>
      <c r="U14">
        <v>0.5</v>
      </c>
      <c r="V14">
        <v>1</v>
      </c>
      <c r="W14">
        <v>2</v>
      </c>
      <c r="X14">
        <v>5</v>
      </c>
      <c r="Y14">
        <v>10</v>
      </c>
      <c r="Z14">
        <v>20</v>
      </c>
      <c r="AA14">
        <v>50</v>
      </c>
    </row>
    <row r="15" spans="1:27" x14ac:dyDescent="0.25">
      <c r="A15" t="s">
        <v>13</v>
      </c>
      <c r="B15">
        <v>14.718500000000001</v>
      </c>
      <c r="C15">
        <v>-31.745100000000001</v>
      </c>
      <c r="D15">
        <v>-0.68100000000000005</v>
      </c>
      <c r="E15">
        <v>-27.506699999999999</v>
      </c>
      <c r="F15">
        <v>-4.5570000000000004</v>
      </c>
      <c r="G15">
        <v>-5.6055999999999999</v>
      </c>
      <c r="H15">
        <v>-5.6006999999999998</v>
      </c>
      <c r="I15">
        <v>-5.1300999999999997</v>
      </c>
      <c r="J15">
        <v>-5.4880000000000004</v>
      </c>
      <c r="K15">
        <v>-5.8483000000000001</v>
      </c>
      <c r="L15">
        <v>-6.4569999999999999</v>
      </c>
      <c r="M15">
        <v>-8.0549999999999997</v>
      </c>
      <c r="O15" t="s">
        <v>14</v>
      </c>
      <c r="P15">
        <v>-38.918300000000002</v>
      </c>
      <c r="Q15">
        <v>-11.4069</v>
      </c>
      <c r="R15">
        <v>-6.3548</v>
      </c>
      <c r="S15">
        <v>10.458299999999999</v>
      </c>
      <c r="T15">
        <v>27.021999999999998</v>
      </c>
      <c r="U15">
        <v>-2.2778999999999998</v>
      </c>
      <c r="V15">
        <v>2.6194000000000002</v>
      </c>
      <c r="W15">
        <v>2.8837999999999999</v>
      </c>
      <c r="X15">
        <v>2.4998</v>
      </c>
      <c r="Y15">
        <v>2.3616000000000001</v>
      </c>
      <c r="Z15">
        <v>2.5084</v>
      </c>
      <c r="AA15">
        <v>2.2088000000000001</v>
      </c>
    </row>
    <row r="16" spans="1:27" x14ac:dyDescent="0.25">
      <c r="A16" t="s">
        <v>14</v>
      </c>
      <c r="B16">
        <v>0.79779999999999995</v>
      </c>
      <c r="C16">
        <v>-4.3524000000000003</v>
      </c>
      <c r="D16">
        <v>-2.8249</v>
      </c>
      <c r="E16">
        <v>-2.1825000000000001</v>
      </c>
      <c r="F16">
        <v>0.46550000000000002</v>
      </c>
      <c r="G16">
        <v>-0.89380000000000004</v>
      </c>
      <c r="H16">
        <v>-0.46949999999999997</v>
      </c>
      <c r="I16">
        <v>-0.50349999999999995</v>
      </c>
      <c r="J16">
        <v>-0.53849999999999998</v>
      </c>
      <c r="K16">
        <v>-0.4546</v>
      </c>
      <c r="L16">
        <v>-0.70420000000000005</v>
      </c>
      <c r="M16">
        <v>-0.95909999999999995</v>
      </c>
      <c r="O16" t="s">
        <v>15</v>
      </c>
      <c r="P16">
        <v>-4.1086</v>
      </c>
      <c r="Q16">
        <v>3.15E-2</v>
      </c>
      <c r="R16">
        <v>0.74790000000000001</v>
      </c>
      <c r="S16">
        <v>1.4151</v>
      </c>
      <c r="T16">
        <v>-1.6153999999999999</v>
      </c>
      <c r="U16">
        <v>9.0999999999999998E-2</v>
      </c>
      <c r="V16">
        <v>0.23880000000000001</v>
      </c>
      <c r="W16">
        <v>0.20749999999999999</v>
      </c>
      <c r="X16">
        <v>0.2253</v>
      </c>
      <c r="Y16">
        <v>0.23089999999999999</v>
      </c>
      <c r="Z16">
        <v>0.22950000000000001</v>
      </c>
      <c r="AA16">
        <v>0.19059999999999999</v>
      </c>
    </row>
    <row r="17" spans="1:27" x14ac:dyDescent="0.25">
      <c r="A17" t="s">
        <v>15</v>
      </c>
      <c r="B17">
        <v>9.3600000000000003E-2</v>
      </c>
      <c r="C17">
        <v>-0.371</v>
      </c>
      <c r="D17">
        <v>-0.39850000000000002</v>
      </c>
      <c r="E17">
        <v>-0.32879999999999998</v>
      </c>
      <c r="F17">
        <v>2.18E-2</v>
      </c>
      <c r="G17">
        <v>-5.1700000000000003E-2</v>
      </c>
      <c r="H17">
        <v>1.34E-2</v>
      </c>
      <c r="I17">
        <v>-6.1800000000000001E-2</v>
      </c>
      <c r="J17">
        <v>-6.2199999999999998E-2</v>
      </c>
      <c r="K17">
        <v>-5.04E-2</v>
      </c>
      <c r="L17">
        <v>-5.16E-2</v>
      </c>
      <c r="M17">
        <v>-0.1176</v>
      </c>
      <c r="O17" t="s">
        <v>16</v>
      </c>
      <c r="P17">
        <v>-6.6790000000000003</v>
      </c>
      <c r="Q17">
        <v>-1.0598000000000001</v>
      </c>
      <c r="R17">
        <v>-0.2036</v>
      </c>
      <c r="S17">
        <v>-0.4733</v>
      </c>
      <c r="T17">
        <v>0.2455</v>
      </c>
      <c r="U17">
        <v>0.1048</v>
      </c>
      <c r="V17">
        <v>-1.8599999999999998E-2</v>
      </c>
      <c r="W17">
        <v>9.1000000000000004E-3</v>
      </c>
      <c r="X17">
        <v>-6.6E-3</v>
      </c>
      <c r="Y17">
        <v>-6.4999999999999997E-3</v>
      </c>
      <c r="Z17">
        <v>-3.7000000000000002E-3</v>
      </c>
      <c r="AA17">
        <v>-8.0000000000000004E-4</v>
      </c>
    </row>
    <row r="18" spans="1:27" x14ac:dyDescent="0.25">
      <c r="A18" t="s">
        <v>16</v>
      </c>
      <c r="B18">
        <v>-0.62090000000000001</v>
      </c>
      <c r="C18">
        <v>0.2873</v>
      </c>
      <c r="D18">
        <v>-0.22600000000000001</v>
      </c>
      <c r="E18">
        <v>-0.2046</v>
      </c>
      <c r="F18">
        <v>-2.3E-2</v>
      </c>
      <c r="G18">
        <v>1.18E-2</v>
      </c>
      <c r="H18">
        <v>-5.3999999999999999E-2</v>
      </c>
      <c r="I18">
        <v>-2.1499999999999998E-2</v>
      </c>
      <c r="J18">
        <v>-1.2800000000000001E-2</v>
      </c>
      <c r="K18">
        <v>-2.3E-3</v>
      </c>
      <c r="L18">
        <v>-8.3999999999999995E-3</v>
      </c>
      <c r="M18">
        <v>1.9E-3</v>
      </c>
    </row>
    <row r="19" spans="1:27" x14ac:dyDescent="0.25">
      <c r="A19" t="s">
        <v>17</v>
      </c>
      <c r="B19">
        <v>2.1488</v>
      </c>
      <c r="C19">
        <v>1.9588000000000001</v>
      </c>
      <c r="D19">
        <v>-9.5399999999999999E-2</v>
      </c>
      <c r="E19">
        <v>0.60940000000000005</v>
      </c>
      <c r="F19">
        <v>2.75E-2</v>
      </c>
      <c r="G19">
        <v>-1.8800000000000001E-2</v>
      </c>
      <c r="H19">
        <v>0.1026</v>
      </c>
      <c r="I19">
        <v>0.1414</v>
      </c>
      <c r="J19">
        <v>0.1338</v>
      </c>
      <c r="K19">
        <v>0.1817</v>
      </c>
      <c r="L19">
        <v>0.1721</v>
      </c>
      <c r="M19">
        <v>0.24709999999999999</v>
      </c>
      <c r="O19" t="s">
        <v>18</v>
      </c>
    </row>
    <row r="20" spans="1:27" x14ac:dyDescent="0.25">
      <c r="O20" t="s">
        <v>12</v>
      </c>
      <c r="P20">
        <v>0.01</v>
      </c>
      <c r="Q20">
        <v>0.02</v>
      </c>
      <c r="R20">
        <v>0.05</v>
      </c>
      <c r="S20">
        <v>0.1</v>
      </c>
      <c r="T20">
        <v>0.2</v>
      </c>
      <c r="U20">
        <v>0.5</v>
      </c>
      <c r="V20">
        <v>1</v>
      </c>
      <c r="W20">
        <v>2</v>
      </c>
      <c r="X20">
        <v>5</v>
      </c>
      <c r="Y20">
        <v>10</v>
      </c>
      <c r="Z20">
        <v>20</v>
      </c>
      <c r="AA20">
        <v>50</v>
      </c>
    </row>
    <row r="21" spans="1:27" x14ac:dyDescent="0.25">
      <c r="A21" t="s">
        <v>18</v>
      </c>
      <c r="O21" t="s">
        <v>25</v>
      </c>
      <c r="P21">
        <v>152.7286</v>
      </c>
      <c r="Q21">
        <v>175.84180000000001</v>
      </c>
      <c r="R21">
        <v>157.21520000000001</v>
      </c>
      <c r="S21">
        <v>107.7088</v>
      </c>
      <c r="T21">
        <v>107.21380000000001</v>
      </c>
      <c r="U21">
        <v>55.604700000000001</v>
      </c>
      <c r="V21">
        <v>0.4874</v>
      </c>
      <c r="W21">
        <v>0.49149999999999999</v>
      </c>
      <c r="X21">
        <v>0.4259</v>
      </c>
      <c r="Y21">
        <v>0.5353</v>
      </c>
      <c r="Z21">
        <v>0.48370000000000002</v>
      </c>
      <c r="AA21">
        <v>0.76990000000000003</v>
      </c>
    </row>
    <row r="22" spans="1:27" x14ac:dyDescent="0.25">
      <c r="A22" t="s">
        <v>12</v>
      </c>
      <c r="B22">
        <v>0.01</v>
      </c>
      <c r="C22">
        <v>0.02</v>
      </c>
      <c r="D22">
        <v>0.05</v>
      </c>
      <c r="E22">
        <v>0.1</v>
      </c>
      <c r="F22">
        <v>0.2</v>
      </c>
      <c r="G22">
        <v>0.5</v>
      </c>
      <c r="H22">
        <v>1</v>
      </c>
      <c r="I22">
        <v>2</v>
      </c>
      <c r="J22">
        <v>5</v>
      </c>
      <c r="K22">
        <v>10</v>
      </c>
      <c r="L22">
        <v>20</v>
      </c>
      <c r="M22">
        <v>50</v>
      </c>
      <c r="O22" t="s">
        <v>30</v>
      </c>
      <c r="P22">
        <v>20.485299999999999</v>
      </c>
      <c r="Q22">
        <v>18.822099999999999</v>
      </c>
      <c r="R22">
        <v>13.7883</v>
      </c>
      <c r="S22">
        <v>12.4908</v>
      </c>
      <c r="T22">
        <v>10.948499999999999</v>
      </c>
      <c r="U22">
        <v>6.0648999999999997</v>
      </c>
      <c r="V22">
        <v>0.13159999999999999</v>
      </c>
      <c r="W22">
        <v>8.0500000000000002E-2</v>
      </c>
      <c r="X22">
        <v>6.4899999999999999E-2</v>
      </c>
      <c r="Y22">
        <v>5.3100000000000001E-2</v>
      </c>
      <c r="Z22">
        <v>7.0400000000000004E-2</v>
      </c>
      <c r="AA22">
        <v>7.8299999999999995E-2</v>
      </c>
    </row>
    <row r="23" spans="1:27" x14ac:dyDescent="0.25">
      <c r="A23" t="s">
        <v>24</v>
      </c>
      <c r="B23">
        <v>126.645</v>
      </c>
      <c r="C23">
        <v>123.06319999999999</v>
      </c>
      <c r="D23">
        <v>158.69749999999999</v>
      </c>
      <c r="E23">
        <v>135.172</v>
      </c>
      <c r="F23">
        <v>97.471199999999996</v>
      </c>
      <c r="G23">
        <v>27.2484</v>
      </c>
      <c r="H23">
        <v>0.86019999999999996</v>
      </c>
      <c r="I23">
        <v>0.65059999999999996</v>
      </c>
      <c r="J23">
        <v>0.79749999999999999</v>
      </c>
      <c r="K23">
        <v>0.87790000000000001</v>
      </c>
      <c r="L23">
        <v>1.3136000000000001</v>
      </c>
      <c r="M23">
        <v>1.7794000000000001</v>
      </c>
      <c r="O23" t="s">
        <v>31</v>
      </c>
      <c r="P23">
        <v>10.459899999999999</v>
      </c>
      <c r="Q23">
        <v>6.2633000000000001</v>
      </c>
      <c r="R23">
        <v>2.7153</v>
      </c>
      <c r="S23">
        <v>2.5495999999999999</v>
      </c>
      <c r="T23">
        <v>1.8476999999999999</v>
      </c>
      <c r="U23">
        <v>1.0926</v>
      </c>
      <c r="V23">
        <v>8.6300000000000002E-2</v>
      </c>
      <c r="W23">
        <v>5.6899999999999999E-2</v>
      </c>
      <c r="X23">
        <v>2.8899999999999999E-2</v>
      </c>
      <c r="Y23">
        <v>2.5100000000000001E-2</v>
      </c>
      <c r="Z23">
        <v>1.9400000000000001E-2</v>
      </c>
      <c r="AA23">
        <v>1.44E-2</v>
      </c>
    </row>
    <row r="24" spans="1:27" x14ac:dyDescent="0.25">
      <c r="A24" t="s">
        <v>28</v>
      </c>
      <c r="B24">
        <v>25.230699999999999</v>
      </c>
      <c r="C24">
        <v>18.870699999999999</v>
      </c>
      <c r="D24">
        <v>19.299099999999999</v>
      </c>
      <c r="E24">
        <v>17.0366</v>
      </c>
      <c r="F24">
        <v>14.105399999999999</v>
      </c>
      <c r="G24">
        <v>5.7817999999999996</v>
      </c>
      <c r="H24">
        <v>0.29220000000000002</v>
      </c>
      <c r="I24">
        <v>0.27710000000000001</v>
      </c>
      <c r="J24">
        <v>0.22389999999999999</v>
      </c>
      <c r="K24">
        <v>0.26700000000000002</v>
      </c>
      <c r="L24">
        <v>0.35970000000000002</v>
      </c>
      <c r="M24">
        <v>0.54059999999999997</v>
      </c>
    </row>
    <row r="25" spans="1:27" x14ac:dyDescent="0.25">
      <c r="A25" t="s">
        <v>26</v>
      </c>
      <c r="B25">
        <v>9.4318000000000008</v>
      </c>
      <c r="C25">
        <v>4.4961000000000002</v>
      </c>
      <c r="D25">
        <v>2.3290999999999999</v>
      </c>
      <c r="E25">
        <v>1.8916999999999999</v>
      </c>
      <c r="F25">
        <v>1.3532</v>
      </c>
      <c r="G25">
        <v>0.44330000000000003</v>
      </c>
      <c r="H25">
        <v>9.3100000000000002E-2</v>
      </c>
      <c r="I25">
        <v>6.4100000000000004E-2</v>
      </c>
      <c r="J25">
        <v>4.3200000000000002E-2</v>
      </c>
      <c r="K25">
        <v>7.9899999999999999E-2</v>
      </c>
      <c r="L25">
        <v>9.8900000000000002E-2</v>
      </c>
      <c r="M25">
        <v>9.98E-2</v>
      </c>
      <c r="O25" t="s">
        <v>19</v>
      </c>
    </row>
    <row r="26" spans="1:27" x14ac:dyDescent="0.25">
      <c r="A26" t="s">
        <v>27</v>
      </c>
      <c r="B26">
        <v>8.5672999999999995</v>
      </c>
      <c r="C26">
        <v>3.4053</v>
      </c>
      <c r="D26">
        <v>1.1516999999999999</v>
      </c>
      <c r="E26">
        <v>0.66720000000000002</v>
      </c>
      <c r="F26">
        <v>0.47610000000000002</v>
      </c>
      <c r="G26">
        <v>0.311</v>
      </c>
      <c r="H26">
        <v>8.1000000000000003E-2</v>
      </c>
      <c r="I26">
        <v>4.2299999999999997E-2</v>
      </c>
      <c r="J26">
        <v>3.0099999999999998E-2</v>
      </c>
      <c r="K26">
        <v>2.5999999999999999E-2</v>
      </c>
      <c r="L26">
        <v>2.46E-2</v>
      </c>
      <c r="M26">
        <v>2.1399999999999999E-2</v>
      </c>
      <c r="O26" t="s">
        <v>12</v>
      </c>
      <c r="P26">
        <v>0.01</v>
      </c>
      <c r="Q26">
        <v>0.02</v>
      </c>
      <c r="R26">
        <v>0.05</v>
      </c>
      <c r="S26">
        <v>0.1</v>
      </c>
      <c r="T26">
        <v>0.2</v>
      </c>
      <c r="U26">
        <v>0.5</v>
      </c>
      <c r="V26">
        <v>1</v>
      </c>
      <c r="W26">
        <v>2</v>
      </c>
      <c r="X26">
        <v>5</v>
      </c>
      <c r="Y26">
        <v>10</v>
      </c>
      <c r="Z26">
        <v>20</v>
      </c>
      <c r="AA26">
        <v>50</v>
      </c>
    </row>
    <row r="27" spans="1:27" x14ac:dyDescent="0.25">
      <c r="A27" t="s">
        <v>29</v>
      </c>
      <c r="B27">
        <v>15.8086</v>
      </c>
      <c r="C27">
        <v>6.8737000000000004</v>
      </c>
      <c r="D27">
        <v>4.2340999999999998</v>
      </c>
      <c r="E27">
        <v>3.4605999999999999</v>
      </c>
      <c r="F27">
        <v>2.8759999999999999</v>
      </c>
      <c r="G27">
        <v>1.5935999999999999</v>
      </c>
      <c r="H27">
        <v>0.48509999999999998</v>
      </c>
      <c r="I27">
        <v>0.28539999999999999</v>
      </c>
      <c r="J27">
        <v>0.22409999999999999</v>
      </c>
      <c r="K27">
        <v>0.16389999999999999</v>
      </c>
      <c r="L27">
        <v>0.13300000000000001</v>
      </c>
      <c r="M27">
        <v>0.2056</v>
      </c>
      <c r="O27" t="s">
        <v>14</v>
      </c>
      <c r="P27">
        <v>9.2100000000000001E-2</v>
      </c>
      <c r="Q27">
        <v>9.2100000000000001E-2</v>
      </c>
      <c r="R27">
        <v>9.2100000000000001E-2</v>
      </c>
      <c r="S27">
        <v>9.2100000000000001E-2</v>
      </c>
      <c r="T27">
        <v>9.2100000000000001E-2</v>
      </c>
      <c r="U27">
        <v>9.2100000000000001E-2</v>
      </c>
      <c r="V27">
        <v>9.2100000000000001E-2</v>
      </c>
      <c r="W27">
        <v>9.2100000000000001E-2</v>
      </c>
      <c r="X27">
        <v>9.2100000000000001E-2</v>
      </c>
      <c r="Y27">
        <v>9.2100000000000001E-2</v>
      </c>
      <c r="Z27">
        <v>9.2100000000000001E-2</v>
      </c>
      <c r="AA27">
        <v>9.2100000000000001E-2</v>
      </c>
    </row>
    <row r="28" spans="1:27" x14ac:dyDescent="0.25">
      <c r="O28" t="s">
        <v>15</v>
      </c>
      <c r="P28">
        <v>9.2100000000000001E-2</v>
      </c>
      <c r="Q28">
        <v>9.2100000000000001E-2</v>
      </c>
      <c r="R28">
        <v>9.2100000000000001E-2</v>
      </c>
      <c r="S28">
        <v>9.2100000000000001E-2</v>
      </c>
      <c r="T28">
        <v>9.2100000000000001E-2</v>
      </c>
      <c r="U28">
        <v>9.2100000000000001E-2</v>
      </c>
      <c r="V28">
        <v>9.2100000000000001E-2</v>
      </c>
      <c r="W28">
        <v>9.2100000000000001E-2</v>
      </c>
      <c r="X28">
        <v>9.2100000000000001E-2</v>
      </c>
      <c r="Y28">
        <v>9.2100000000000001E-2</v>
      </c>
      <c r="Z28">
        <v>9.2100000000000001E-2</v>
      </c>
      <c r="AA28">
        <v>9.2100000000000001E-2</v>
      </c>
    </row>
    <row r="29" spans="1:27" x14ac:dyDescent="0.25">
      <c r="A29" t="s">
        <v>19</v>
      </c>
      <c r="O29" t="s">
        <v>16</v>
      </c>
      <c r="P29">
        <v>9.2100000000000001E-2</v>
      </c>
      <c r="Q29">
        <v>9.2100000000000001E-2</v>
      </c>
      <c r="R29">
        <v>9.2100000000000001E-2</v>
      </c>
      <c r="S29">
        <v>9.2100000000000001E-2</v>
      </c>
      <c r="T29">
        <v>9.2100000000000001E-2</v>
      </c>
      <c r="U29">
        <v>9.2100000000000001E-2</v>
      </c>
      <c r="V29">
        <v>9.2100000000000001E-2</v>
      </c>
      <c r="W29">
        <v>9.2100000000000001E-2</v>
      </c>
      <c r="X29">
        <v>9.2100000000000001E-2</v>
      </c>
      <c r="Y29">
        <v>9.2100000000000001E-2</v>
      </c>
      <c r="Z29">
        <v>9.2100000000000001E-2</v>
      </c>
      <c r="AA29">
        <v>9.2100000000000001E-2</v>
      </c>
    </row>
    <row r="30" spans="1:27" x14ac:dyDescent="0.25">
      <c r="A30" t="s">
        <v>12</v>
      </c>
      <c r="B30">
        <v>0.01</v>
      </c>
      <c r="C30">
        <v>0.02</v>
      </c>
      <c r="D30">
        <v>0.05</v>
      </c>
      <c r="E30">
        <v>0.1</v>
      </c>
      <c r="F30">
        <v>0.2</v>
      </c>
      <c r="G30">
        <v>0.5</v>
      </c>
      <c r="H30">
        <v>1</v>
      </c>
      <c r="I30">
        <v>2</v>
      </c>
      <c r="J30">
        <v>5</v>
      </c>
      <c r="K30">
        <v>10</v>
      </c>
      <c r="L30">
        <v>20</v>
      </c>
      <c r="M30">
        <v>50</v>
      </c>
    </row>
    <row r="31" spans="1:27" x14ac:dyDescent="0.25">
      <c r="A31" t="s">
        <v>13</v>
      </c>
      <c r="B31">
        <v>9.2100000000000001E-2</v>
      </c>
      <c r="C31">
        <v>9.2100000000000001E-2</v>
      </c>
      <c r="D31">
        <v>9.2100000000000001E-2</v>
      </c>
      <c r="E31">
        <v>9.2100000000000001E-2</v>
      </c>
      <c r="F31">
        <v>9.2100000000000001E-2</v>
      </c>
      <c r="G31">
        <v>9.2100000000000001E-2</v>
      </c>
      <c r="H31">
        <v>9.2100000000000001E-2</v>
      </c>
      <c r="I31">
        <v>9.2100000000000001E-2</v>
      </c>
      <c r="J31">
        <v>9.2100000000000001E-2</v>
      </c>
      <c r="K31">
        <v>9.2100000000000001E-2</v>
      </c>
      <c r="L31">
        <v>9.2100000000000001E-2</v>
      </c>
      <c r="M31">
        <v>9.2100000000000001E-2</v>
      </c>
      <c r="O31" t="s">
        <v>20</v>
      </c>
    </row>
    <row r="32" spans="1:27" x14ac:dyDescent="0.25">
      <c r="A32" t="s">
        <v>14</v>
      </c>
      <c r="B32">
        <v>9.2100000000000001E-2</v>
      </c>
      <c r="C32">
        <v>9.2100000000000001E-2</v>
      </c>
      <c r="D32">
        <v>9.2100000000000001E-2</v>
      </c>
      <c r="E32">
        <v>9.2100000000000001E-2</v>
      </c>
      <c r="F32">
        <v>9.2100000000000001E-2</v>
      </c>
      <c r="G32">
        <v>9.2100000000000001E-2</v>
      </c>
      <c r="H32">
        <v>9.2100000000000001E-2</v>
      </c>
      <c r="I32">
        <v>9.2100000000000001E-2</v>
      </c>
      <c r="J32">
        <v>9.2100000000000001E-2</v>
      </c>
      <c r="K32">
        <v>9.2100000000000001E-2</v>
      </c>
      <c r="L32">
        <v>9.2100000000000001E-2</v>
      </c>
      <c r="M32">
        <v>9.2100000000000001E-2</v>
      </c>
      <c r="O32" t="s">
        <v>12</v>
      </c>
      <c r="P32">
        <v>0.01</v>
      </c>
      <c r="Q32">
        <v>0.02</v>
      </c>
      <c r="R32">
        <v>0.05</v>
      </c>
      <c r="S32">
        <v>0.1</v>
      </c>
      <c r="T32">
        <v>0.2</v>
      </c>
      <c r="U32">
        <v>0.5</v>
      </c>
      <c r="W32">
        <v>2</v>
      </c>
      <c r="X32">
        <v>5</v>
      </c>
      <c r="Y32">
        <v>10</v>
      </c>
      <c r="Z32">
        <v>20</v>
      </c>
      <c r="AA32">
        <v>50</v>
      </c>
    </row>
    <row r="33" spans="1:43" x14ac:dyDescent="0.25">
      <c r="A33" t="s">
        <v>15</v>
      </c>
      <c r="B33">
        <v>9.2100000000000001E-2</v>
      </c>
      <c r="C33">
        <v>9.2100000000000001E-2</v>
      </c>
      <c r="D33">
        <v>9.2100000000000001E-2</v>
      </c>
      <c r="E33">
        <v>9.2100000000000001E-2</v>
      </c>
      <c r="F33">
        <v>9.2100000000000001E-2</v>
      </c>
      <c r="G33">
        <v>9.2100000000000001E-2</v>
      </c>
      <c r="H33">
        <v>9.2100000000000001E-2</v>
      </c>
      <c r="I33">
        <v>9.2100000000000001E-2</v>
      </c>
      <c r="J33">
        <v>9.2100000000000001E-2</v>
      </c>
      <c r="K33">
        <v>9.2100000000000001E-2</v>
      </c>
      <c r="L33">
        <v>9.2100000000000001E-2</v>
      </c>
      <c r="M33">
        <v>9.2100000000000001E-2</v>
      </c>
      <c r="O33" t="s">
        <v>14</v>
      </c>
      <c r="P33">
        <v>124.60899999999999</v>
      </c>
      <c r="Q33">
        <v>143.4667</v>
      </c>
      <c r="R33">
        <v>128.2696</v>
      </c>
      <c r="S33">
        <v>87.878</v>
      </c>
      <c r="T33">
        <v>87.474100000000007</v>
      </c>
      <c r="U33">
        <v>45.366999999999997</v>
      </c>
      <c r="V33">
        <v>0.3977</v>
      </c>
      <c r="W33">
        <v>0.40100000000000002</v>
      </c>
      <c r="X33">
        <v>0.34749999999999998</v>
      </c>
      <c r="Y33">
        <v>0.43669999999999998</v>
      </c>
      <c r="Z33">
        <v>0.39460000000000001</v>
      </c>
      <c r="AA33">
        <v>0.62809999999999999</v>
      </c>
    </row>
    <row r="34" spans="1:43" x14ac:dyDescent="0.25">
      <c r="A34" t="s">
        <v>16</v>
      </c>
      <c r="B34">
        <v>9.2100000000000001E-2</v>
      </c>
      <c r="C34">
        <v>9.2100000000000001E-2</v>
      </c>
      <c r="D34">
        <v>9.2100000000000001E-2</v>
      </c>
      <c r="E34">
        <v>9.2100000000000001E-2</v>
      </c>
      <c r="F34">
        <v>9.2100000000000001E-2</v>
      </c>
      <c r="G34">
        <v>9.2100000000000001E-2</v>
      </c>
      <c r="H34">
        <v>9.2100000000000001E-2</v>
      </c>
      <c r="I34">
        <v>9.2100000000000001E-2</v>
      </c>
      <c r="J34">
        <v>9.2100000000000001E-2</v>
      </c>
      <c r="K34">
        <v>9.2100000000000001E-2</v>
      </c>
      <c r="L34">
        <v>9.2100000000000001E-2</v>
      </c>
      <c r="M34">
        <v>9.2100000000000001E-2</v>
      </c>
      <c r="O34" t="s">
        <v>15</v>
      </c>
      <c r="P34">
        <v>16.7136</v>
      </c>
      <c r="Q34">
        <v>15.3566</v>
      </c>
      <c r="R34">
        <v>11.249599999999999</v>
      </c>
      <c r="S34">
        <v>10.1911</v>
      </c>
      <c r="T34">
        <v>8.9327000000000005</v>
      </c>
      <c r="U34">
        <v>4.9481999999999999</v>
      </c>
      <c r="V34">
        <v>0.1074</v>
      </c>
      <c r="W34">
        <v>6.5699999999999995E-2</v>
      </c>
      <c r="X34">
        <v>5.2999999999999999E-2</v>
      </c>
      <c r="Y34">
        <v>4.3400000000000001E-2</v>
      </c>
      <c r="Z34">
        <v>5.7500000000000002E-2</v>
      </c>
      <c r="AA34">
        <v>6.3899999999999998E-2</v>
      </c>
    </row>
    <row r="35" spans="1:43" x14ac:dyDescent="0.25">
      <c r="A35" t="s">
        <v>17</v>
      </c>
      <c r="B35">
        <v>9.2100000000000001E-2</v>
      </c>
      <c r="C35">
        <v>9.2100000000000001E-2</v>
      </c>
      <c r="D35">
        <v>9.2100000000000001E-2</v>
      </c>
      <c r="E35">
        <v>9.2100000000000001E-2</v>
      </c>
      <c r="F35">
        <v>9.2100000000000001E-2</v>
      </c>
      <c r="G35">
        <v>9.2100000000000001E-2</v>
      </c>
      <c r="H35">
        <v>9.2100000000000001E-2</v>
      </c>
      <c r="I35">
        <v>9.2100000000000001E-2</v>
      </c>
      <c r="J35">
        <v>9.2100000000000001E-2</v>
      </c>
      <c r="K35">
        <v>9.2100000000000001E-2</v>
      </c>
      <c r="L35">
        <v>9.2100000000000001E-2</v>
      </c>
      <c r="M35">
        <v>9.2100000000000001E-2</v>
      </c>
      <c r="O35" t="s">
        <v>16</v>
      </c>
      <c r="P35">
        <v>8.5341000000000005</v>
      </c>
      <c r="Q35">
        <v>5.1101999999999999</v>
      </c>
      <c r="R35">
        <v>2.2153</v>
      </c>
      <c r="S35">
        <v>2.0802</v>
      </c>
      <c r="T35">
        <v>1.5075000000000001</v>
      </c>
      <c r="U35">
        <v>0.89139999999999997</v>
      </c>
      <c r="V35">
        <v>7.0400000000000004E-2</v>
      </c>
      <c r="W35">
        <v>4.6399999999999997E-2</v>
      </c>
      <c r="X35">
        <v>2.3599999999999999E-2</v>
      </c>
      <c r="Y35">
        <v>2.0500000000000001E-2</v>
      </c>
      <c r="Z35">
        <v>1.5800000000000002E-2</v>
      </c>
      <c r="AA35">
        <v>1.17E-2</v>
      </c>
    </row>
    <row r="36" spans="1:43" x14ac:dyDescent="0.25">
      <c r="AC36" s="2"/>
    </row>
    <row r="37" spans="1:43" x14ac:dyDescent="0.25">
      <c r="A37" t="s">
        <v>20</v>
      </c>
      <c r="O37" t="s">
        <v>21</v>
      </c>
      <c r="AD37" s="2"/>
      <c r="AL37" s="4"/>
      <c r="AO37" s="4"/>
      <c r="AQ37" s="4"/>
    </row>
    <row r="38" spans="1:43" x14ac:dyDescent="0.25">
      <c r="A38" t="s">
        <v>12</v>
      </c>
      <c r="B38">
        <v>0.01</v>
      </c>
      <c r="C38">
        <v>0.02</v>
      </c>
      <c r="D38">
        <v>0.05</v>
      </c>
      <c r="E38">
        <v>0.1</v>
      </c>
      <c r="F38">
        <v>0.2</v>
      </c>
      <c r="G38">
        <v>0.5</v>
      </c>
      <c r="H38">
        <v>1</v>
      </c>
      <c r="I38">
        <v>2</v>
      </c>
      <c r="J38">
        <v>5</v>
      </c>
      <c r="K38">
        <v>10</v>
      </c>
      <c r="L38">
        <v>20</v>
      </c>
      <c r="M38">
        <v>50</v>
      </c>
      <c r="O38" t="s">
        <v>12</v>
      </c>
      <c r="P38">
        <v>0.01</v>
      </c>
      <c r="Q38">
        <v>0.02</v>
      </c>
      <c r="R38">
        <v>0.05</v>
      </c>
      <c r="S38">
        <v>0.1</v>
      </c>
      <c r="T38">
        <v>0.2</v>
      </c>
      <c r="U38">
        <v>0.5</v>
      </c>
      <c r="V38">
        <v>1</v>
      </c>
      <c r="W38">
        <v>2</v>
      </c>
      <c r="X38">
        <v>5</v>
      </c>
      <c r="Y38">
        <v>10</v>
      </c>
      <c r="Z38">
        <v>20</v>
      </c>
      <c r="AA38">
        <v>50</v>
      </c>
      <c r="AE38" s="4"/>
      <c r="AF38" s="4"/>
      <c r="AL38" s="6"/>
      <c r="AM38" s="4"/>
      <c r="AO38" s="4"/>
      <c r="AP38" s="4"/>
      <c r="AQ38" s="4"/>
    </row>
    <row r="39" spans="1:43" x14ac:dyDescent="0.25">
      <c r="A39" t="s">
        <v>13</v>
      </c>
      <c r="B39">
        <v>103.3278</v>
      </c>
      <c r="C39">
        <v>100.4054</v>
      </c>
      <c r="D39">
        <v>129.47890000000001</v>
      </c>
      <c r="E39">
        <v>110.2848</v>
      </c>
      <c r="F39">
        <v>79.525300000000001</v>
      </c>
      <c r="G39">
        <v>22.2316</v>
      </c>
      <c r="H39">
        <v>0.70179999999999998</v>
      </c>
      <c r="I39">
        <v>0.53080000000000005</v>
      </c>
      <c r="J39">
        <v>0.65059999999999996</v>
      </c>
      <c r="K39">
        <v>0.71619999999999995</v>
      </c>
      <c r="L39">
        <v>1.0718000000000001</v>
      </c>
      <c r="M39">
        <v>1.4518</v>
      </c>
      <c r="O39" t="s">
        <v>14</v>
      </c>
      <c r="P39">
        <v>180.84819999999999</v>
      </c>
      <c r="Q39">
        <v>208.21690000000001</v>
      </c>
      <c r="R39">
        <v>186.1609</v>
      </c>
      <c r="S39">
        <v>127.5395</v>
      </c>
      <c r="T39">
        <v>126.9534</v>
      </c>
      <c r="U39">
        <v>65.842399999999998</v>
      </c>
      <c r="V39">
        <v>0.57709999999999995</v>
      </c>
      <c r="W39">
        <v>0.58199999999999996</v>
      </c>
      <c r="X39">
        <v>0.50439999999999996</v>
      </c>
      <c r="Y39">
        <v>0.63380000000000003</v>
      </c>
      <c r="Z39">
        <v>0.57279999999999998</v>
      </c>
      <c r="AA39">
        <v>0.91159999999999997</v>
      </c>
      <c r="AD39" s="2"/>
      <c r="AO39" s="1"/>
      <c r="AP39" s="7"/>
    </row>
    <row r="40" spans="1:43" x14ac:dyDescent="0.25">
      <c r="A40" t="s">
        <v>14</v>
      </c>
      <c r="B40">
        <v>20.5854</v>
      </c>
      <c r="C40">
        <v>15.3963</v>
      </c>
      <c r="D40">
        <v>15.745799999999999</v>
      </c>
      <c r="E40">
        <v>13.899900000000001</v>
      </c>
      <c r="F40">
        <v>11.5084</v>
      </c>
      <c r="G40">
        <v>4.7172999999999998</v>
      </c>
      <c r="H40">
        <v>0.2384</v>
      </c>
      <c r="I40">
        <v>0.2261</v>
      </c>
      <c r="J40">
        <v>0.18260000000000001</v>
      </c>
      <c r="K40">
        <v>0.21779999999999999</v>
      </c>
      <c r="L40">
        <v>0.29349999999999998</v>
      </c>
      <c r="M40">
        <v>0.44109999999999999</v>
      </c>
      <c r="O40" t="s">
        <v>15</v>
      </c>
      <c r="P40">
        <v>24.256900000000002</v>
      </c>
      <c r="Q40">
        <v>22.287500000000001</v>
      </c>
      <c r="R40">
        <v>16.326899999999998</v>
      </c>
      <c r="S40">
        <v>14.7906</v>
      </c>
      <c r="T40">
        <v>12.9642</v>
      </c>
      <c r="U40">
        <v>7.1814999999999998</v>
      </c>
      <c r="V40">
        <v>0.15579999999999999</v>
      </c>
      <c r="W40">
        <v>9.5299999999999996E-2</v>
      </c>
      <c r="X40">
        <v>7.6899999999999996E-2</v>
      </c>
      <c r="Y40">
        <v>6.2899999999999998E-2</v>
      </c>
      <c r="Z40">
        <v>8.3400000000000002E-2</v>
      </c>
      <c r="AA40">
        <v>9.2700000000000005E-2</v>
      </c>
      <c r="AD40" s="2"/>
      <c r="AO40" s="1"/>
      <c r="AP40" s="7"/>
    </row>
    <row r="41" spans="1:43" x14ac:dyDescent="0.25">
      <c r="A41" t="s">
        <v>15</v>
      </c>
      <c r="B41">
        <v>7.6951999999999998</v>
      </c>
      <c r="C41">
        <v>3.6682999999999999</v>
      </c>
      <c r="D41">
        <v>1.9003000000000001</v>
      </c>
      <c r="E41">
        <v>1.5434000000000001</v>
      </c>
      <c r="F41">
        <v>1.1041000000000001</v>
      </c>
      <c r="G41">
        <v>0.36170000000000002</v>
      </c>
      <c r="H41">
        <v>7.5999999999999998E-2</v>
      </c>
      <c r="I41">
        <v>5.2299999999999999E-2</v>
      </c>
      <c r="J41">
        <v>3.5200000000000002E-2</v>
      </c>
      <c r="K41">
        <v>6.5199999999999994E-2</v>
      </c>
      <c r="L41">
        <v>8.0699999999999994E-2</v>
      </c>
      <c r="M41">
        <v>8.14E-2</v>
      </c>
      <c r="O41" t="s">
        <v>16</v>
      </c>
      <c r="P41">
        <v>12.3857</v>
      </c>
      <c r="Q41">
        <v>7.4165000000000001</v>
      </c>
      <c r="R41">
        <v>3.2151999999999998</v>
      </c>
      <c r="S41">
        <v>3.0190000000000001</v>
      </c>
      <c r="T41">
        <v>2.1879</v>
      </c>
      <c r="U41">
        <v>1.2937000000000001</v>
      </c>
      <c r="V41">
        <v>0.1022</v>
      </c>
      <c r="W41">
        <v>6.7299999999999999E-2</v>
      </c>
      <c r="X41">
        <v>3.4200000000000001E-2</v>
      </c>
      <c r="Y41">
        <v>2.9700000000000001E-2</v>
      </c>
      <c r="Z41">
        <v>2.29E-2</v>
      </c>
      <c r="AA41">
        <v>1.7000000000000001E-2</v>
      </c>
      <c r="AC41" s="2"/>
      <c r="AD41" s="2"/>
      <c r="AO41" s="1"/>
      <c r="AP41" s="7"/>
    </row>
    <row r="42" spans="1:43" x14ac:dyDescent="0.25">
      <c r="A42" t="s">
        <v>16</v>
      </c>
      <c r="B42">
        <v>6.9898999999999996</v>
      </c>
      <c r="C42">
        <v>2.7783000000000002</v>
      </c>
      <c r="D42">
        <v>0.93969999999999998</v>
      </c>
      <c r="E42">
        <v>0.5444</v>
      </c>
      <c r="F42">
        <v>0.38850000000000001</v>
      </c>
      <c r="G42">
        <v>0.25380000000000003</v>
      </c>
      <c r="H42">
        <v>6.6100000000000006E-2</v>
      </c>
      <c r="I42">
        <v>3.4500000000000003E-2</v>
      </c>
      <c r="J42">
        <v>2.46E-2</v>
      </c>
      <c r="K42">
        <v>2.12E-2</v>
      </c>
      <c r="L42">
        <v>2.01E-2</v>
      </c>
      <c r="M42">
        <v>1.7399999999999999E-2</v>
      </c>
      <c r="AD42" s="2"/>
      <c r="AO42" s="1"/>
      <c r="AP42" s="7"/>
    </row>
    <row r="43" spans="1:43" x14ac:dyDescent="0.25">
      <c r="A43" t="s">
        <v>17</v>
      </c>
      <c r="B43">
        <v>12.898</v>
      </c>
      <c r="C43">
        <v>5.6081000000000003</v>
      </c>
      <c r="D43">
        <v>3.4544999999999999</v>
      </c>
      <c r="E43">
        <v>2.8233999999999999</v>
      </c>
      <c r="F43">
        <v>2.3464</v>
      </c>
      <c r="G43">
        <v>1.3002</v>
      </c>
      <c r="H43">
        <v>0.39579999999999999</v>
      </c>
      <c r="I43">
        <v>0.23280000000000001</v>
      </c>
      <c r="J43">
        <v>0.18279999999999999</v>
      </c>
      <c r="K43">
        <v>0.13370000000000001</v>
      </c>
      <c r="L43">
        <v>0.1085</v>
      </c>
      <c r="M43">
        <v>0.16769999999999999</v>
      </c>
      <c r="O43" t="s">
        <v>22</v>
      </c>
      <c r="AD43" s="2"/>
      <c r="AO43" s="1"/>
      <c r="AP43" s="7"/>
    </row>
    <row r="44" spans="1:43" x14ac:dyDescent="0.25">
      <c r="O44" t="s">
        <v>12</v>
      </c>
      <c r="P44">
        <v>0.01</v>
      </c>
      <c r="Q44">
        <v>0.02</v>
      </c>
      <c r="R44">
        <v>0.05</v>
      </c>
      <c r="S44">
        <v>0.1</v>
      </c>
      <c r="T44">
        <v>0.2</v>
      </c>
      <c r="U44">
        <v>0.5</v>
      </c>
      <c r="V44">
        <v>1</v>
      </c>
      <c r="W44">
        <v>2</v>
      </c>
      <c r="X44">
        <v>5</v>
      </c>
      <c r="Y44">
        <v>10</v>
      </c>
      <c r="Z44">
        <v>20</v>
      </c>
      <c r="AA44">
        <v>50</v>
      </c>
      <c r="AD44" s="2"/>
      <c r="AL44" s="4"/>
      <c r="AQ44" s="4"/>
    </row>
    <row r="45" spans="1:43" x14ac:dyDescent="0.25">
      <c r="A45" t="s">
        <v>21</v>
      </c>
      <c r="O45" t="s">
        <v>14</v>
      </c>
      <c r="P45">
        <v>60</v>
      </c>
      <c r="Q45">
        <v>60</v>
      </c>
      <c r="R45">
        <v>60</v>
      </c>
      <c r="S45">
        <v>60</v>
      </c>
      <c r="T45">
        <v>60</v>
      </c>
      <c r="U45">
        <v>60</v>
      </c>
      <c r="V45">
        <v>60</v>
      </c>
      <c r="W45">
        <v>60</v>
      </c>
      <c r="X45">
        <v>60</v>
      </c>
      <c r="Y45">
        <v>60</v>
      </c>
      <c r="Z45">
        <v>60</v>
      </c>
      <c r="AA45">
        <v>60</v>
      </c>
      <c r="AE45" s="4"/>
      <c r="AF45" s="4"/>
      <c r="AL45" s="6"/>
      <c r="AM45" s="4"/>
      <c r="AO45" s="4"/>
      <c r="AP45" s="4"/>
      <c r="AQ45" s="4"/>
    </row>
    <row r="46" spans="1:43" x14ac:dyDescent="0.25">
      <c r="A46" t="s">
        <v>12</v>
      </c>
      <c r="B46">
        <v>0.01</v>
      </c>
      <c r="C46">
        <v>0.02</v>
      </c>
      <c r="D46">
        <v>0.05</v>
      </c>
      <c r="E46">
        <v>0.1</v>
      </c>
      <c r="F46">
        <v>0.2</v>
      </c>
      <c r="G46">
        <v>0.5</v>
      </c>
      <c r="H46">
        <v>1</v>
      </c>
      <c r="I46">
        <v>2</v>
      </c>
      <c r="J46">
        <v>5</v>
      </c>
      <c r="K46">
        <v>10</v>
      </c>
      <c r="L46">
        <v>20</v>
      </c>
      <c r="M46">
        <v>50</v>
      </c>
      <c r="O46" t="s">
        <v>15</v>
      </c>
      <c r="P46">
        <v>60</v>
      </c>
      <c r="Q46">
        <v>60</v>
      </c>
      <c r="R46">
        <v>60</v>
      </c>
      <c r="S46">
        <v>60</v>
      </c>
      <c r="T46">
        <v>60</v>
      </c>
      <c r="U46">
        <v>60</v>
      </c>
      <c r="V46">
        <v>60</v>
      </c>
      <c r="W46">
        <v>60</v>
      </c>
      <c r="X46">
        <v>60</v>
      </c>
      <c r="Y46">
        <v>60</v>
      </c>
      <c r="Z46">
        <v>60</v>
      </c>
      <c r="AA46">
        <v>60</v>
      </c>
      <c r="AD46" s="2"/>
      <c r="AO46" s="1"/>
      <c r="AP46" s="7"/>
      <c r="AQ46" s="3"/>
    </row>
    <row r="47" spans="1:43" x14ac:dyDescent="0.25">
      <c r="A47" t="s">
        <v>13</v>
      </c>
      <c r="B47">
        <v>149.9623</v>
      </c>
      <c r="C47">
        <v>145.7209</v>
      </c>
      <c r="D47">
        <v>187.916</v>
      </c>
      <c r="E47">
        <v>160.0591</v>
      </c>
      <c r="F47">
        <v>115.4171</v>
      </c>
      <c r="G47">
        <v>32.2652</v>
      </c>
      <c r="H47">
        <v>1.0185999999999999</v>
      </c>
      <c r="I47">
        <v>0.77039999999999997</v>
      </c>
      <c r="J47">
        <v>0.94430000000000003</v>
      </c>
      <c r="K47">
        <v>1.0395000000000001</v>
      </c>
      <c r="L47">
        <v>1.5555000000000001</v>
      </c>
      <c r="M47">
        <v>2.1070000000000002</v>
      </c>
      <c r="O47" t="s">
        <v>16</v>
      </c>
      <c r="P47">
        <v>60</v>
      </c>
      <c r="Q47">
        <v>60</v>
      </c>
      <c r="R47">
        <v>60</v>
      </c>
      <c r="S47">
        <v>60</v>
      </c>
      <c r="T47">
        <v>60</v>
      </c>
      <c r="U47">
        <v>60</v>
      </c>
      <c r="V47">
        <v>60</v>
      </c>
      <c r="W47">
        <v>60</v>
      </c>
      <c r="X47">
        <v>60</v>
      </c>
      <c r="Y47">
        <v>60</v>
      </c>
      <c r="Z47">
        <v>60</v>
      </c>
      <c r="AA47">
        <v>60</v>
      </c>
      <c r="AC47" s="2"/>
      <c r="AD47" s="2"/>
      <c r="AO47" s="1"/>
      <c r="AP47" s="7"/>
      <c r="AQ47" s="3"/>
    </row>
    <row r="48" spans="1:43" x14ac:dyDescent="0.25">
      <c r="A48" t="s">
        <v>14</v>
      </c>
      <c r="B48">
        <v>29.876100000000001</v>
      </c>
      <c r="C48">
        <v>22.344999999999999</v>
      </c>
      <c r="D48">
        <v>22.8523</v>
      </c>
      <c r="E48">
        <v>20.173300000000001</v>
      </c>
      <c r="F48">
        <v>16.702400000000001</v>
      </c>
      <c r="G48">
        <v>6.8463000000000003</v>
      </c>
      <c r="H48">
        <v>0.34610000000000002</v>
      </c>
      <c r="I48">
        <v>0.3281</v>
      </c>
      <c r="J48">
        <v>0.2651</v>
      </c>
      <c r="K48">
        <v>0.31609999999999999</v>
      </c>
      <c r="L48">
        <v>0.4259</v>
      </c>
      <c r="M48">
        <v>0.64019999999999999</v>
      </c>
      <c r="AD48" s="2"/>
      <c r="AO48" s="1"/>
      <c r="AP48" s="7"/>
      <c r="AQ48" s="3"/>
    </row>
    <row r="49" spans="1:46" x14ac:dyDescent="0.25">
      <c r="A49" t="s">
        <v>15</v>
      </c>
      <c r="B49">
        <v>11.1683</v>
      </c>
      <c r="C49">
        <v>5.3239000000000001</v>
      </c>
      <c r="D49">
        <v>2.7578999999999998</v>
      </c>
      <c r="E49">
        <v>2.2400000000000002</v>
      </c>
      <c r="F49">
        <v>1.6024</v>
      </c>
      <c r="G49">
        <v>0.52490000000000003</v>
      </c>
      <c r="H49">
        <v>0.1103</v>
      </c>
      <c r="I49">
        <v>7.5899999999999995E-2</v>
      </c>
      <c r="J49">
        <v>5.11E-2</v>
      </c>
      <c r="K49">
        <v>9.4600000000000004E-2</v>
      </c>
      <c r="L49">
        <v>0.1171</v>
      </c>
      <c r="M49">
        <v>0.1181</v>
      </c>
      <c r="O49" t="s">
        <v>53</v>
      </c>
      <c r="AO49" s="1"/>
      <c r="AQ49" s="5"/>
    </row>
    <row r="50" spans="1:46" x14ac:dyDescent="0.25">
      <c r="A50" t="s">
        <v>16</v>
      </c>
      <c r="B50">
        <v>10.1447</v>
      </c>
      <c r="C50">
        <v>4.0321999999999996</v>
      </c>
      <c r="D50">
        <v>1.3637999999999999</v>
      </c>
      <c r="E50">
        <v>0.79010000000000002</v>
      </c>
      <c r="F50">
        <v>0.56379999999999997</v>
      </c>
      <c r="G50">
        <v>0.36830000000000002</v>
      </c>
      <c r="H50">
        <v>9.5899999999999999E-2</v>
      </c>
      <c r="I50">
        <v>5.0099999999999999E-2</v>
      </c>
      <c r="J50">
        <v>3.5700000000000003E-2</v>
      </c>
      <c r="K50">
        <v>3.0800000000000001E-2</v>
      </c>
      <c r="L50">
        <v>2.9100000000000001E-2</v>
      </c>
      <c r="M50">
        <v>2.53E-2</v>
      </c>
      <c r="O50" t="s">
        <v>12</v>
      </c>
      <c r="P50">
        <v>0.01</v>
      </c>
      <c r="Q50">
        <v>0.02</v>
      </c>
      <c r="R50">
        <v>0.05</v>
      </c>
      <c r="S50">
        <v>0.1</v>
      </c>
      <c r="T50">
        <v>0.2</v>
      </c>
      <c r="U50">
        <v>0.5</v>
      </c>
      <c r="V50">
        <v>1</v>
      </c>
      <c r="W50">
        <v>2</v>
      </c>
      <c r="X50">
        <v>5</v>
      </c>
      <c r="Y50">
        <v>10</v>
      </c>
      <c r="Z50">
        <v>20</v>
      </c>
      <c r="AA50">
        <v>50</v>
      </c>
    </row>
    <row r="51" spans="1:46" x14ac:dyDescent="0.25">
      <c r="A51" t="s">
        <v>17</v>
      </c>
      <c r="B51">
        <v>18.719200000000001</v>
      </c>
      <c r="C51">
        <v>8.1392000000000007</v>
      </c>
      <c r="D51">
        <v>5.0136000000000003</v>
      </c>
      <c r="E51">
        <v>4.0976999999999997</v>
      </c>
      <c r="F51">
        <v>3.4055</v>
      </c>
      <c r="G51">
        <v>1.887</v>
      </c>
      <c r="H51">
        <v>0.57440000000000002</v>
      </c>
      <c r="I51">
        <v>0.33789999999999998</v>
      </c>
      <c r="J51">
        <v>0.26540000000000002</v>
      </c>
      <c r="K51">
        <v>0.19400000000000001</v>
      </c>
      <c r="L51">
        <v>0.15740000000000001</v>
      </c>
      <c r="M51">
        <v>0.24340000000000001</v>
      </c>
      <c r="O51" t="s">
        <v>14</v>
      </c>
      <c r="P51">
        <v>30.97</v>
      </c>
      <c r="Q51">
        <v>31</v>
      </c>
      <c r="R51">
        <v>31.01</v>
      </c>
      <c r="S51">
        <v>31.02</v>
      </c>
      <c r="T51">
        <v>31.03</v>
      </c>
      <c r="U51">
        <v>31.02</v>
      </c>
      <c r="V51">
        <v>31.01</v>
      </c>
      <c r="W51">
        <v>30.99</v>
      </c>
      <c r="X51">
        <v>30.99</v>
      </c>
      <c r="Y51">
        <v>31</v>
      </c>
      <c r="Z51">
        <v>31</v>
      </c>
      <c r="AA51">
        <v>31.03</v>
      </c>
      <c r="AC51" s="2" t="s">
        <v>57</v>
      </c>
    </row>
    <row r="52" spans="1:46" x14ac:dyDescent="0.25">
      <c r="O52" t="s">
        <v>15</v>
      </c>
      <c r="P52">
        <v>30.98</v>
      </c>
      <c r="Q52">
        <v>31.01</v>
      </c>
      <c r="R52">
        <v>31.02</v>
      </c>
      <c r="S52">
        <v>31.02</v>
      </c>
      <c r="T52">
        <v>31.03</v>
      </c>
      <c r="U52">
        <v>31.01</v>
      </c>
      <c r="V52">
        <v>31</v>
      </c>
      <c r="W52">
        <v>30.99</v>
      </c>
      <c r="X52">
        <v>31</v>
      </c>
      <c r="Y52">
        <v>31</v>
      </c>
      <c r="Z52">
        <v>31</v>
      </c>
      <c r="AA52">
        <v>31.04</v>
      </c>
      <c r="AD52" s="2" t="s">
        <v>51</v>
      </c>
      <c r="AM52" s="4" t="s">
        <v>32</v>
      </c>
      <c r="AN52" s="4" t="s">
        <v>33</v>
      </c>
      <c r="AO52" s="4" t="s">
        <v>32</v>
      </c>
      <c r="AP52" s="4" t="s">
        <v>33</v>
      </c>
      <c r="AQ52" s="4" t="s">
        <v>32</v>
      </c>
      <c r="AR52" s="4" t="s">
        <v>33</v>
      </c>
      <c r="AS52" s="4" t="s">
        <v>36</v>
      </c>
      <c r="AT52" s="4" t="s">
        <v>46</v>
      </c>
    </row>
    <row r="53" spans="1:46" x14ac:dyDescent="0.25">
      <c r="A53" t="s">
        <v>22</v>
      </c>
      <c r="O53" t="s">
        <v>16</v>
      </c>
      <c r="P53">
        <v>30.99</v>
      </c>
      <c r="Q53">
        <v>31.01</v>
      </c>
      <c r="R53">
        <v>31.02</v>
      </c>
      <c r="S53">
        <v>31.03</v>
      </c>
      <c r="T53">
        <v>31.02</v>
      </c>
      <c r="U53">
        <v>31.01</v>
      </c>
      <c r="V53">
        <v>31</v>
      </c>
      <c r="W53">
        <v>30.99</v>
      </c>
      <c r="X53">
        <v>31</v>
      </c>
      <c r="Y53">
        <v>31</v>
      </c>
      <c r="Z53">
        <v>31.01</v>
      </c>
      <c r="AA53">
        <v>31.05</v>
      </c>
      <c r="AE53" s="4" t="s">
        <v>39</v>
      </c>
      <c r="AF53" s="4" t="s">
        <v>38</v>
      </c>
      <c r="AG53" s="4" t="s">
        <v>48</v>
      </c>
      <c r="AH53" s="4" t="s">
        <v>38</v>
      </c>
      <c r="AI53" s="4" t="s">
        <v>35</v>
      </c>
      <c r="AJ53" s="4" t="s">
        <v>38</v>
      </c>
      <c r="AK53" s="4" t="s">
        <v>49</v>
      </c>
      <c r="AL53" s="4" t="s">
        <v>38</v>
      </c>
      <c r="AM53" s="4" t="s">
        <v>48</v>
      </c>
      <c r="AN53" s="4" t="s">
        <v>34</v>
      </c>
      <c r="AO53" s="4" t="s">
        <v>35</v>
      </c>
      <c r="AP53" s="4" t="s">
        <v>34</v>
      </c>
      <c r="AQ53" s="4" t="s">
        <v>49</v>
      </c>
      <c r="AR53" s="4" t="s">
        <v>34</v>
      </c>
      <c r="AS53" s="4" t="s">
        <v>37</v>
      </c>
      <c r="AT53" s="4" t="s">
        <v>45</v>
      </c>
    </row>
    <row r="54" spans="1:46" x14ac:dyDescent="0.25">
      <c r="A54" t="s">
        <v>12</v>
      </c>
      <c r="B54">
        <v>0.01</v>
      </c>
      <c r="C54">
        <v>0.02</v>
      </c>
      <c r="D54">
        <v>0.05</v>
      </c>
      <c r="E54">
        <v>0.1</v>
      </c>
      <c r="F54">
        <v>0.2</v>
      </c>
      <c r="G54">
        <v>0.5</v>
      </c>
      <c r="H54">
        <v>1</v>
      </c>
      <c r="I54">
        <v>2</v>
      </c>
      <c r="J54">
        <v>5</v>
      </c>
      <c r="K54">
        <v>10</v>
      </c>
      <c r="L54">
        <v>20</v>
      </c>
      <c r="M54">
        <v>50</v>
      </c>
      <c r="AD54" s="2" t="s">
        <v>24</v>
      </c>
      <c r="AE54">
        <v>10</v>
      </c>
      <c r="AF54">
        <v>-3</v>
      </c>
      <c r="AG54">
        <v>1.48</v>
      </c>
      <c r="AH54">
        <v>-6</v>
      </c>
      <c r="AI54">
        <v>7.35</v>
      </c>
      <c r="AJ54">
        <v>-9</v>
      </c>
      <c r="AK54">
        <v>7.22</v>
      </c>
      <c r="AL54">
        <v>-9</v>
      </c>
      <c r="AM54" s="1">
        <f>AG54*10^AH54/($AE54*10^$AF54)*10^6</f>
        <v>148</v>
      </c>
      <c r="AN54" s="3">
        <f>AM54/E23</f>
        <v>1.0949013109223804</v>
      </c>
      <c r="AO54" s="1">
        <f>AI54*10^AJ54/($AE54*10^$AF54)*10^6</f>
        <v>0.7350000000000001</v>
      </c>
      <c r="AP54" s="3">
        <f>AO54/H23</f>
        <v>0.85445245291792626</v>
      </c>
      <c r="AQ54" s="1">
        <f>AK54*10^AL54/($AE54*10^$AF54)*10^6</f>
        <v>0.72200000000000009</v>
      </c>
      <c r="AR54" s="3">
        <f>AQ54/J23</f>
        <v>0.90532915360501576</v>
      </c>
    </row>
    <row r="55" spans="1:46" x14ac:dyDescent="0.25">
      <c r="A55" t="s">
        <v>13</v>
      </c>
      <c r="B55">
        <v>60</v>
      </c>
      <c r="C55">
        <v>60</v>
      </c>
      <c r="D55">
        <v>60</v>
      </c>
      <c r="E55">
        <v>60</v>
      </c>
      <c r="F55">
        <v>60</v>
      </c>
      <c r="G55">
        <v>60</v>
      </c>
      <c r="H55">
        <v>60</v>
      </c>
      <c r="I55">
        <v>60</v>
      </c>
      <c r="J55">
        <v>60</v>
      </c>
      <c r="K55">
        <v>60</v>
      </c>
      <c r="L55">
        <v>60</v>
      </c>
      <c r="M55">
        <v>60</v>
      </c>
      <c r="O55" t="s">
        <v>50</v>
      </c>
      <c r="AD55" s="2" t="s">
        <v>28</v>
      </c>
      <c r="AE55">
        <v>100</v>
      </c>
      <c r="AF55">
        <v>-3</v>
      </c>
      <c r="AG55">
        <v>1.95</v>
      </c>
      <c r="AH55">
        <v>-6</v>
      </c>
      <c r="AI55">
        <v>34.700000000000003</v>
      </c>
      <c r="AJ55">
        <v>-9</v>
      </c>
      <c r="AK55">
        <v>20.2</v>
      </c>
      <c r="AL55">
        <v>-9</v>
      </c>
      <c r="AM55" s="1">
        <f>AG55*10^AH55/($AE55*10^$AF55)*10^6</f>
        <v>19.5</v>
      </c>
      <c r="AN55" s="3">
        <f>AM55/E24</f>
        <v>1.1445945787304979</v>
      </c>
      <c r="AO55" s="1">
        <f>AI55*10^AJ55/($AE55*10^$AF55)*10^6</f>
        <v>0.34700000000000003</v>
      </c>
      <c r="AP55" s="3">
        <f>AO55/H24</f>
        <v>1.1875427789185491</v>
      </c>
      <c r="AQ55" s="1">
        <f>AK55*10^AL55/($AE55*10^$AF55)*10^6</f>
        <v>0.20199999999999999</v>
      </c>
      <c r="AR55" s="3">
        <f>AQ55/J24</f>
        <v>0.90218847699866012</v>
      </c>
    </row>
    <row r="56" spans="1:46" x14ac:dyDescent="0.25">
      <c r="A56" t="s">
        <v>14</v>
      </c>
      <c r="B56">
        <v>60</v>
      </c>
      <c r="C56">
        <v>60</v>
      </c>
      <c r="D56">
        <v>60</v>
      </c>
      <c r="E56">
        <v>60</v>
      </c>
      <c r="F56">
        <v>60</v>
      </c>
      <c r="G56">
        <v>60</v>
      </c>
      <c r="H56">
        <v>60</v>
      </c>
      <c r="I56">
        <v>60</v>
      </c>
      <c r="J56">
        <v>60</v>
      </c>
      <c r="K56">
        <v>60</v>
      </c>
      <c r="L56">
        <v>60</v>
      </c>
      <c r="M56">
        <v>60</v>
      </c>
      <c r="O56" t="s">
        <v>12</v>
      </c>
      <c r="P56">
        <v>0.01</v>
      </c>
      <c r="Q56">
        <v>0.02</v>
      </c>
      <c r="R56">
        <v>0.05</v>
      </c>
      <c r="S56">
        <v>0.1</v>
      </c>
      <c r="T56">
        <v>0.2</v>
      </c>
      <c r="U56">
        <v>0.5</v>
      </c>
      <c r="V56">
        <v>1</v>
      </c>
      <c r="W56">
        <v>2</v>
      </c>
      <c r="X56">
        <v>5</v>
      </c>
      <c r="Y56">
        <v>10</v>
      </c>
      <c r="Z56">
        <v>20</v>
      </c>
      <c r="AA56">
        <v>50</v>
      </c>
      <c r="AC56" s="2" t="s">
        <v>40</v>
      </c>
      <c r="AD56" s="2" t="s">
        <v>26</v>
      </c>
      <c r="AE56">
        <v>1</v>
      </c>
      <c r="AF56">
        <v>0</v>
      </c>
      <c r="AG56">
        <v>1.64</v>
      </c>
      <c r="AH56">
        <v>-6</v>
      </c>
      <c r="AI56">
        <v>73.7</v>
      </c>
      <c r="AJ56">
        <v>-9</v>
      </c>
      <c r="AK56">
        <v>63.6</v>
      </c>
      <c r="AL56">
        <v>-9</v>
      </c>
      <c r="AM56" s="1">
        <f>AG56*10^AH56/($AE56*10^$AF56)*10^6</f>
        <v>1.6399999999999997</v>
      </c>
      <c r="AN56" s="3">
        <f>AM56/E25</f>
        <v>0.86694507585769398</v>
      </c>
      <c r="AO56" s="1">
        <f>AI56*10^AJ56/($AE56*10^$AF56)*10^6</f>
        <v>7.3700000000000002E-2</v>
      </c>
      <c r="AP56" s="3">
        <f>AO56/H25</f>
        <v>0.79162191192266385</v>
      </c>
      <c r="AQ56" s="1">
        <f>AK56*10^AL56/($AE56*10^$AF56)*10^6</f>
        <v>6.3600000000000004E-2</v>
      </c>
      <c r="AR56" s="3">
        <f>AQ56/J25</f>
        <v>1.4722222222222223</v>
      </c>
    </row>
    <row r="57" spans="1:46" x14ac:dyDescent="0.25">
      <c r="A57" t="s">
        <v>15</v>
      </c>
      <c r="B57">
        <v>60</v>
      </c>
      <c r="C57">
        <v>60</v>
      </c>
      <c r="D57">
        <v>60</v>
      </c>
      <c r="E57">
        <v>60</v>
      </c>
      <c r="F57">
        <v>60</v>
      </c>
      <c r="G57">
        <v>60</v>
      </c>
      <c r="H57">
        <v>60</v>
      </c>
      <c r="I57">
        <v>60</v>
      </c>
      <c r="J57">
        <v>60</v>
      </c>
      <c r="K57">
        <v>60</v>
      </c>
      <c r="L57">
        <v>60</v>
      </c>
      <c r="M57">
        <v>60</v>
      </c>
      <c r="O57" t="s">
        <v>14</v>
      </c>
      <c r="P57">
        <v>0.01</v>
      </c>
      <c r="Q57">
        <v>0.01</v>
      </c>
      <c r="R57">
        <v>0</v>
      </c>
      <c r="S57">
        <v>0</v>
      </c>
      <c r="T57">
        <v>0</v>
      </c>
      <c r="U57">
        <v>-0.01</v>
      </c>
      <c r="V57">
        <v>-0.01</v>
      </c>
      <c r="W57">
        <v>0</v>
      </c>
      <c r="X57">
        <v>0.01</v>
      </c>
      <c r="Y57">
        <v>0</v>
      </c>
      <c r="Z57">
        <v>0</v>
      </c>
      <c r="AA57">
        <v>0.01</v>
      </c>
      <c r="AD57" s="2" t="s">
        <v>27</v>
      </c>
      <c r="AE57">
        <v>10</v>
      </c>
      <c r="AF57">
        <v>0</v>
      </c>
      <c r="AG57">
        <v>8.1</v>
      </c>
      <c r="AH57">
        <v>-6</v>
      </c>
      <c r="AI57">
        <v>544.9</v>
      </c>
      <c r="AJ57">
        <v>-9</v>
      </c>
      <c r="AK57">
        <v>218</v>
      </c>
      <c r="AL57">
        <v>-9</v>
      </c>
      <c r="AM57" s="1">
        <f>AG57*10^AH57/($AE57*10^$AF57)*10^6</f>
        <v>0.80999999999999983</v>
      </c>
      <c r="AN57" s="3">
        <f>AM57/E26</f>
        <v>1.214028776978417</v>
      </c>
      <c r="AO57" s="1">
        <f>AI57*10^AJ57/($AE57*10^$AF57)*10^6</f>
        <v>5.4489999999999997E-2</v>
      </c>
      <c r="AP57" s="3">
        <f>AO57/H26</f>
        <v>0.67271604938271601</v>
      </c>
      <c r="AQ57" s="1">
        <f>AK57*10^AL57/($AE57*10^$AF57)*10^6</f>
        <v>2.1800000000000003E-2</v>
      </c>
      <c r="AR57" s="3">
        <f>AQ57/J26</f>
        <v>0.72425249169435235</v>
      </c>
    </row>
    <row r="58" spans="1:46" x14ac:dyDescent="0.25">
      <c r="A58" t="s">
        <v>16</v>
      </c>
      <c r="B58">
        <v>60</v>
      </c>
      <c r="C58">
        <v>60</v>
      </c>
      <c r="D58">
        <v>60</v>
      </c>
      <c r="E58">
        <v>60</v>
      </c>
      <c r="F58">
        <v>60</v>
      </c>
      <c r="G58">
        <v>60</v>
      </c>
      <c r="H58">
        <v>60</v>
      </c>
      <c r="I58">
        <v>60</v>
      </c>
      <c r="J58">
        <v>60</v>
      </c>
      <c r="K58">
        <v>60</v>
      </c>
      <c r="L58">
        <v>60</v>
      </c>
      <c r="M58">
        <v>60</v>
      </c>
      <c r="O58" t="s">
        <v>15</v>
      </c>
      <c r="P58">
        <v>0</v>
      </c>
      <c r="Q58">
        <v>0</v>
      </c>
      <c r="R58">
        <v>0</v>
      </c>
      <c r="S58">
        <v>0.01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0.01</v>
      </c>
      <c r="AA58">
        <v>0.01</v>
      </c>
      <c r="AD58" s="2" t="s">
        <v>29</v>
      </c>
      <c r="AE58">
        <v>100</v>
      </c>
      <c r="AF58">
        <v>0</v>
      </c>
      <c r="AG58">
        <v>361</v>
      </c>
      <c r="AH58">
        <v>-6</v>
      </c>
      <c r="AI58">
        <v>38</v>
      </c>
      <c r="AJ58">
        <v>-6</v>
      </c>
      <c r="AK58">
        <v>19.2</v>
      </c>
      <c r="AL58">
        <v>-6</v>
      </c>
      <c r="AM58" s="1">
        <f>AG58*10^AH58/($AE58*10^$AF58)*10^6</f>
        <v>3.61</v>
      </c>
      <c r="AN58" s="3">
        <f>AM58/E27</f>
        <v>1.0431717043287292</v>
      </c>
      <c r="AO58" s="1">
        <f>AI58*10^AJ58/($AE58*10^$AF58)*10^6</f>
        <v>0.37999999999999995</v>
      </c>
      <c r="AP58" s="3">
        <f>AO58/H27</f>
        <v>0.78334364048649752</v>
      </c>
      <c r="AQ58" s="1">
        <f>AK58*10^AL58/($AE58*10^$AF58)*10^6</f>
        <v>0.192</v>
      </c>
      <c r="AR58" s="3">
        <f>AQ58/J27</f>
        <v>0.85676037483266398</v>
      </c>
    </row>
    <row r="59" spans="1:46" x14ac:dyDescent="0.25">
      <c r="A59" t="s">
        <v>17</v>
      </c>
      <c r="B59">
        <v>60</v>
      </c>
      <c r="C59">
        <v>60</v>
      </c>
      <c r="D59">
        <v>60</v>
      </c>
      <c r="E59">
        <v>60</v>
      </c>
      <c r="F59">
        <v>60</v>
      </c>
      <c r="G59">
        <v>60</v>
      </c>
      <c r="H59">
        <v>60</v>
      </c>
      <c r="I59">
        <v>60</v>
      </c>
      <c r="J59">
        <v>60</v>
      </c>
      <c r="K59">
        <v>60</v>
      </c>
      <c r="L59">
        <v>60</v>
      </c>
      <c r="M59">
        <v>60</v>
      </c>
      <c r="O59" t="s">
        <v>16</v>
      </c>
      <c r="P59">
        <v>0.01</v>
      </c>
      <c r="Q59">
        <v>0</v>
      </c>
      <c r="R59">
        <v>0</v>
      </c>
      <c r="S59">
        <v>0</v>
      </c>
      <c r="T59">
        <v>0</v>
      </c>
      <c r="U59">
        <v>0</v>
      </c>
      <c r="V59">
        <v>-0.01</v>
      </c>
      <c r="W59">
        <v>0</v>
      </c>
      <c r="X59">
        <v>0</v>
      </c>
      <c r="Y59">
        <v>0.01</v>
      </c>
      <c r="Z59">
        <v>0.01</v>
      </c>
      <c r="AA59">
        <v>0.03</v>
      </c>
      <c r="AD59" s="2"/>
      <c r="AN59" s="5">
        <f>AVERAGE(AN54:AN58)</f>
        <v>1.0727282893635437</v>
      </c>
      <c r="AO59" s="2"/>
      <c r="AP59" s="5">
        <f>AVERAGE(AP54:AP58)</f>
        <v>0.85793536672567039</v>
      </c>
      <c r="AQ59" s="2"/>
      <c r="AR59" s="5">
        <f>AVERAGE(AR54:AR58)</f>
        <v>0.97215054387058297</v>
      </c>
      <c r="AS59" s="5">
        <f>AVERAGE(AN59:AR59)</f>
        <v>0.96760473331993235</v>
      </c>
    </row>
    <row r="61" spans="1:46" x14ac:dyDescent="0.25">
      <c r="A61" t="s">
        <v>53</v>
      </c>
      <c r="AD61" s="2" t="s">
        <v>25</v>
      </c>
      <c r="AE61">
        <v>100</v>
      </c>
      <c r="AF61">
        <v>-3</v>
      </c>
      <c r="AG61">
        <v>13.6</v>
      </c>
      <c r="AH61">
        <v>-6</v>
      </c>
      <c r="AI61">
        <v>59.1</v>
      </c>
      <c r="AJ61">
        <v>-9</v>
      </c>
      <c r="AK61">
        <v>26.8</v>
      </c>
      <c r="AL61">
        <v>-9</v>
      </c>
      <c r="AM61" s="1">
        <f>AG61*10^AH61/($AE61*10^$AF61)*10^6</f>
        <v>135.99999999999997</v>
      </c>
      <c r="AN61" s="3">
        <f>AM61/S21</f>
        <v>1.2626637749190408</v>
      </c>
      <c r="AO61" s="1">
        <f>AI61*10^AJ61/($AE61*10^$AF61)*10^6</f>
        <v>0.59100000000000008</v>
      </c>
      <c r="AP61" s="3">
        <f>AO61/V21</f>
        <v>1.2125564218301192</v>
      </c>
      <c r="AQ61" s="1">
        <f>AK61*10^AL61/($AE61*10^$AF61)*10^6</f>
        <v>0.26800000000000002</v>
      </c>
      <c r="AR61" s="3">
        <f>AQ61/X21</f>
        <v>0.62925569382484159</v>
      </c>
      <c r="AS61" s="2"/>
      <c r="AT61" s="3">
        <f>AO61/AO55</f>
        <v>1.7031700288184439</v>
      </c>
    </row>
    <row r="62" spans="1:46" x14ac:dyDescent="0.25">
      <c r="A62" t="s">
        <v>12</v>
      </c>
      <c r="B62">
        <v>0.01</v>
      </c>
      <c r="C62">
        <v>0.02</v>
      </c>
      <c r="D62">
        <v>0.05</v>
      </c>
      <c r="E62">
        <v>0.1</v>
      </c>
      <c r="F62">
        <v>0.2</v>
      </c>
      <c r="G62">
        <v>0.5</v>
      </c>
      <c r="H62">
        <v>1</v>
      </c>
      <c r="I62">
        <v>2</v>
      </c>
      <c r="J62">
        <v>5</v>
      </c>
      <c r="K62">
        <v>10</v>
      </c>
      <c r="L62">
        <v>20</v>
      </c>
      <c r="M62">
        <v>50</v>
      </c>
      <c r="AC62" s="2" t="s">
        <v>41</v>
      </c>
      <c r="AD62" s="2" t="s">
        <v>30</v>
      </c>
      <c r="AE62">
        <v>1</v>
      </c>
      <c r="AF62">
        <v>0</v>
      </c>
      <c r="AG62">
        <v>14</v>
      </c>
      <c r="AH62">
        <v>-6</v>
      </c>
      <c r="AI62">
        <v>107</v>
      </c>
      <c r="AJ62">
        <v>-9</v>
      </c>
      <c r="AK62">
        <v>49.4</v>
      </c>
      <c r="AL62">
        <v>-9</v>
      </c>
      <c r="AM62" s="1">
        <f>AG62*10^AH62/($AE62*10^$AF62)*10^6</f>
        <v>14</v>
      </c>
      <c r="AN62" s="3">
        <f>AM62/S22</f>
        <v>1.1208249271463797</v>
      </c>
      <c r="AO62" s="1">
        <f>AI62*10^AJ62/($AE62*10^$AF62)*10^6</f>
        <v>0.10700000000000001</v>
      </c>
      <c r="AP62" s="3">
        <f>AO62/V22</f>
        <v>0.81306990881458974</v>
      </c>
      <c r="AQ62" s="1">
        <f>AK62*10^AL62/($AE62*10^$AF62)*10^6</f>
        <v>4.9399999999999999E-2</v>
      </c>
      <c r="AR62" s="3">
        <f>AQ62/X22</f>
        <v>0.76117103235747308</v>
      </c>
      <c r="AS62" s="2"/>
      <c r="AT62" s="3">
        <f>AO62/AO56</f>
        <v>1.4518317503392131</v>
      </c>
    </row>
    <row r="63" spans="1:46" x14ac:dyDescent="0.25">
      <c r="A63" t="s">
        <v>13</v>
      </c>
      <c r="B63">
        <v>31.1</v>
      </c>
      <c r="C63">
        <v>31.15</v>
      </c>
      <c r="D63">
        <v>31.16</v>
      </c>
      <c r="E63">
        <v>31.19</v>
      </c>
      <c r="F63">
        <v>31.21</v>
      </c>
      <c r="G63">
        <v>31.23</v>
      </c>
      <c r="H63">
        <v>31.25</v>
      </c>
      <c r="I63">
        <v>31.27</v>
      </c>
      <c r="J63">
        <v>31.25</v>
      </c>
      <c r="K63">
        <v>31.25</v>
      </c>
      <c r="L63">
        <v>31.25</v>
      </c>
      <c r="M63">
        <v>31.15</v>
      </c>
      <c r="AD63" s="2" t="s">
        <v>31</v>
      </c>
      <c r="AE63">
        <v>10</v>
      </c>
      <c r="AF63">
        <v>0</v>
      </c>
      <c r="AG63">
        <v>21.5</v>
      </c>
      <c r="AH63">
        <v>-6</v>
      </c>
      <c r="AI63">
        <v>757</v>
      </c>
      <c r="AJ63">
        <v>-9</v>
      </c>
      <c r="AK63">
        <v>351</v>
      </c>
      <c r="AL63">
        <v>-9</v>
      </c>
      <c r="AM63" s="1">
        <f>AG63*10^AH63/($AE63*10^$AF63)*10^6</f>
        <v>2.15</v>
      </c>
      <c r="AN63" s="3">
        <f>AM63/S23</f>
        <v>0.84326953247568248</v>
      </c>
      <c r="AO63" s="1">
        <f>AI63*10^AJ63/($AE63*10^$AF63)*10^6</f>
        <v>7.569999999999999E-2</v>
      </c>
      <c r="AP63" s="3">
        <f>AO63/V23</f>
        <v>0.87717265353418294</v>
      </c>
      <c r="AQ63" s="1">
        <f>AK63*10^AL63/($AE63*10^$AF63)*10^6</f>
        <v>3.5100000000000006E-2</v>
      </c>
      <c r="AR63" s="3">
        <f>AQ63/X23</f>
        <v>1.2145328719723185</v>
      </c>
      <c r="AS63" s="2"/>
      <c r="AT63" s="3">
        <f>AO63/AO57</f>
        <v>1.389245733162048</v>
      </c>
    </row>
    <row r="64" spans="1:46" x14ac:dyDescent="0.25">
      <c r="A64" t="s">
        <v>14</v>
      </c>
      <c r="B64">
        <v>31.1</v>
      </c>
      <c r="C64">
        <v>31.14</v>
      </c>
      <c r="D64">
        <v>31.16</v>
      </c>
      <c r="E64">
        <v>31.19</v>
      </c>
      <c r="F64">
        <v>31.21</v>
      </c>
      <c r="G64">
        <v>31.23</v>
      </c>
      <c r="H64">
        <v>31.25</v>
      </c>
      <c r="I64">
        <v>31.28</v>
      </c>
      <c r="J64">
        <v>31.24</v>
      </c>
      <c r="K64">
        <v>31.26</v>
      </c>
      <c r="L64">
        <v>31.23</v>
      </c>
      <c r="M64">
        <v>31.17</v>
      </c>
      <c r="AN64" s="5">
        <f>AVERAGE(AN61:AN63)</f>
        <v>1.0755860781803677</v>
      </c>
      <c r="AO64" s="2"/>
      <c r="AP64" s="5">
        <f>AVERAGE(AP61:AP63)</f>
        <v>0.96759966139296394</v>
      </c>
      <c r="AQ64" s="2"/>
      <c r="AR64" s="5">
        <f>AVERAGE(AR61:AR63)</f>
        <v>0.86831986605154443</v>
      </c>
      <c r="AS64" s="5">
        <f>AVERAGE(AN64:AR64)</f>
        <v>0.97050186854162535</v>
      </c>
      <c r="AT64" s="5">
        <f>AVERAGE(AT61:AT63)</f>
        <v>1.514749170773235</v>
      </c>
    </row>
    <row r="65" spans="1:47" x14ac:dyDescent="0.25">
      <c r="A65" t="s">
        <v>15</v>
      </c>
      <c r="B65">
        <v>31.11</v>
      </c>
      <c r="C65">
        <v>31.15</v>
      </c>
      <c r="D65">
        <v>31.17</v>
      </c>
      <c r="E65">
        <v>31.2</v>
      </c>
      <c r="F65">
        <v>31.22</v>
      </c>
      <c r="G65">
        <v>31.24</v>
      </c>
      <c r="H65">
        <v>31.26</v>
      </c>
      <c r="I65">
        <v>31.28</v>
      </c>
      <c r="J65">
        <v>31.24</v>
      </c>
      <c r="K65">
        <v>31.26</v>
      </c>
      <c r="L65">
        <v>31.2</v>
      </c>
      <c r="M65">
        <v>31.23</v>
      </c>
      <c r="AS65" s="5">
        <f>AVERAGE(AS59:AS64)</f>
        <v>0.9690533009307789</v>
      </c>
    </row>
    <row r="66" spans="1:47" x14ac:dyDescent="0.25">
      <c r="A66" t="s">
        <v>16</v>
      </c>
      <c r="B66">
        <v>31.13</v>
      </c>
      <c r="C66">
        <v>31.15</v>
      </c>
      <c r="D66">
        <v>31.17</v>
      </c>
      <c r="E66">
        <v>31.2</v>
      </c>
      <c r="F66">
        <v>31.22</v>
      </c>
      <c r="G66">
        <v>31.24</v>
      </c>
      <c r="H66">
        <v>31.26</v>
      </c>
      <c r="I66">
        <v>31.26</v>
      </c>
      <c r="J66">
        <v>31.25</v>
      </c>
      <c r="K66">
        <v>31.25</v>
      </c>
      <c r="L66">
        <v>31.19</v>
      </c>
      <c r="M66">
        <v>31.23</v>
      </c>
      <c r="AC66" s="2" t="s">
        <v>47</v>
      </c>
    </row>
    <row r="67" spans="1:47" x14ac:dyDescent="0.25">
      <c r="A67" t="s">
        <v>17</v>
      </c>
      <c r="B67">
        <v>31.13</v>
      </c>
      <c r="C67">
        <v>31.16</v>
      </c>
      <c r="D67">
        <v>31.18</v>
      </c>
      <c r="E67">
        <v>31.2</v>
      </c>
      <c r="F67">
        <v>31.23</v>
      </c>
      <c r="G67">
        <v>31.25</v>
      </c>
      <c r="H67">
        <v>31.27</v>
      </c>
      <c r="I67">
        <v>31.25</v>
      </c>
      <c r="J67">
        <v>31.25</v>
      </c>
      <c r="K67">
        <v>31.25</v>
      </c>
      <c r="L67">
        <v>31.17</v>
      </c>
      <c r="M67">
        <v>31.25</v>
      </c>
      <c r="AC67" s="2" t="s">
        <v>12</v>
      </c>
      <c r="AD67" s="2">
        <v>1E-4</v>
      </c>
      <c r="AE67" s="2">
        <v>1E-3</v>
      </c>
      <c r="AF67" s="2">
        <v>0.01</v>
      </c>
      <c r="AG67" s="2">
        <v>0.1</v>
      </c>
      <c r="AH67" s="2">
        <v>1</v>
      </c>
      <c r="AI67" s="2">
        <v>10</v>
      </c>
      <c r="AJ67" s="2">
        <v>100</v>
      </c>
      <c r="AK67" s="2">
        <v>1000</v>
      </c>
    </row>
    <row r="68" spans="1:47" x14ac:dyDescent="0.25">
      <c r="AC68" s="2" t="s">
        <v>23</v>
      </c>
      <c r="AF68">
        <v>2.5</v>
      </c>
      <c r="AG68">
        <v>0.44700000000000001</v>
      </c>
      <c r="AH68">
        <v>0.08</v>
      </c>
      <c r="AI68">
        <v>2.8000000000000001E-2</v>
      </c>
      <c r="AJ68">
        <v>0.01</v>
      </c>
    </row>
    <row r="69" spans="1:47" x14ac:dyDescent="0.25">
      <c r="A69" t="s">
        <v>50</v>
      </c>
      <c r="AC69" s="2"/>
    </row>
    <row r="70" spans="1:47" x14ac:dyDescent="0.25">
      <c r="A70" t="s">
        <v>12</v>
      </c>
      <c r="B70">
        <v>0.01</v>
      </c>
      <c r="C70">
        <v>0.02</v>
      </c>
      <c r="D70">
        <v>0.05</v>
      </c>
      <c r="E70">
        <v>0.1</v>
      </c>
      <c r="F70">
        <v>0.2</v>
      </c>
      <c r="G70">
        <v>0.5</v>
      </c>
      <c r="H70">
        <v>1</v>
      </c>
      <c r="I70">
        <v>2</v>
      </c>
      <c r="J70">
        <v>5</v>
      </c>
      <c r="K70">
        <v>10</v>
      </c>
      <c r="L70">
        <v>20</v>
      </c>
      <c r="M70">
        <v>50</v>
      </c>
      <c r="AC70" s="2" t="s">
        <v>58</v>
      </c>
    </row>
    <row r="71" spans="1:47" x14ac:dyDescent="0.25">
      <c r="A71" t="s">
        <v>13</v>
      </c>
      <c r="B71">
        <v>0</v>
      </c>
      <c r="C71">
        <v>-0.01</v>
      </c>
      <c r="D71">
        <v>0</v>
      </c>
      <c r="E71">
        <v>0</v>
      </c>
      <c r="F71">
        <v>0</v>
      </c>
      <c r="G71">
        <v>0</v>
      </c>
      <c r="H71">
        <v>0</v>
      </c>
      <c r="I71">
        <v>0.01</v>
      </c>
      <c r="J71">
        <v>-0.01</v>
      </c>
      <c r="K71">
        <v>0.01</v>
      </c>
      <c r="L71">
        <v>-0.02</v>
      </c>
      <c r="M71">
        <v>0.01</v>
      </c>
      <c r="AC71" s="2"/>
      <c r="AL71" s="2" t="s">
        <v>56</v>
      </c>
      <c r="AU71" s="4" t="s">
        <v>46</v>
      </c>
    </row>
    <row r="72" spans="1:47" x14ac:dyDescent="0.25">
      <c r="A72" t="s">
        <v>14</v>
      </c>
      <c r="B72">
        <v>0.01</v>
      </c>
      <c r="C72">
        <v>0</v>
      </c>
      <c r="D72">
        <v>0.01</v>
      </c>
      <c r="E72">
        <v>0</v>
      </c>
      <c r="F72">
        <v>0.01</v>
      </c>
      <c r="G72">
        <v>0.01</v>
      </c>
      <c r="H72">
        <v>0.01</v>
      </c>
      <c r="I72">
        <v>0</v>
      </c>
      <c r="J72">
        <v>0</v>
      </c>
      <c r="K72">
        <v>0</v>
      </c>
      <c r="L72">
        <v>-0.02</v>
      </c>
      <c r="M72">
        <v>0.05</v>
      </c>
      <c r="AI72" s="4" t="s">
        <v>61</v>
      </c>
      <c r="AL72" s="4">
        <v>6</v>
      </c>
      <c r="AO72" s="4" t="s">
        <v>62</v>
      </c>
      <c r="AS72" s="4" t="s">
        <v>63</v>
      </c>
      <c r="AU72" s="4" t="s">
        <v>45</v>
      </c>
    </row>
    <row r="73" spans="1:47" x14ac:dyDescent="0.25">
      <c r="A73" t="s">
        <v>15</v>
      </c>
      <c r="B73">
        <v>0.01</v>
      </c>
      <c r="C73">
        <v>0</v>
      </c>
      <c r="D73">
        <v>0</v>
      </c>
      <c r="E73">
        <v>-0.01</v>
      </c>
      <c r="F73">
        <v>0</v>
      </c>
      <c r="G73">
        <v>0</v>
      </c>
      <c r="H73">
        <v>0</v>
      </c>
      <c r="I73">
        <v>-0.01</v>
      </c>
      <c r="J73">
        <v>0.01</v>
      </c>
      <c r="K73">
        <v>-0.01</v>
      </c>
      <c r="L73">
        <v>-0.01</v>
      </c>
      <c r="M73">
        <v>0</v>
      </c>
      <c r="AE73" t="s">
        <v>55</v>
      </c>
      <c r="AF73" s="6" t="s">
        <v>12</v>
      </c>
      <c r="AG73" s="2">
        <v>1</v>
      </c>
      <c r="AH73" s="2">
        <v>10</v>
      </c>
      <c r="AI73" s="2">
        <v>18</v>
      </c>
      <c r="AJ73" s="2">
        <v>50</v>
      </c>
      <c r="AK73" s="2">
        <f>5*75</f>
        <v>375</v>
      </c>
      <c r="AL73" s="6" t="s">
        <v>12</v>
      </c>
      <c r="AM73" s="2">
        <v>1</v>
      </c>
      <c r="AN73" s="2">
        <v>10</v>
      </c>
      <c r="AO73" s="2">
        <v>18</v>
      </c>
      <c r="AP73" s="2">
        <v>50</v>
      </c>
      <c r="AQ73" s="2">
        <f>5*75</f>
        <v>375</v>
      </c>
    </row>
    <row r="74" spans="1:47" x14ac:dyDescent="0.25">
      <c r="A74" t="s">
        <v>16</v>
      </c>
      <c r="B74">
        <v>0.01</v>
      </c>
      <c r="C74">
        <v>0.01</v>
      </c>
      <c r="D74">
        <v>0</v>
      </c>
      <c r="E74">
        <v>0</v>
      </c>
      <c r="F74">
        <v>0.01</v>
      </c>
      <c r="G74">
        <v>0.01</v>
      </c>
      <c r="H74">
        <v>0.01</v>
      </c>
      <c r="I74">
        <v>-0.01</v>
      </c>
      <c r="J74">
        <v>0</v>
      </c>
      <c r="K74">
        <v>0</v>
      </c>
      <c r="L74">
        <v>-0.01</v>
      </c>
      <c r="M74">
        <v>0.02</v>
      </c>
      <c r="AD74" s="2" t="s">
        <v>13</v>
      </c>
      <c r="AE74">
        <v>0.01</v>
      </c>
      <c r="AG74" s="8">
        <v>70</v>
      </c>
      <c r="AH74" s="8">
        <v>35</v>
      </c>
      <c r="AI74" s="8">
        <v>25</v>
      </c>
      <c r="AJ74" s="8">
        <v>15</v>
      </c>
      <c r="AK74" s="8">
        <v>6</v>
      </c>
      <c r="AM74" s="9">
        <f>AG74/$AE74/$AL$72/10^3</f>
        <v>1.1666666666666667</v>
      </c>
      <c r="AN74" s="9">
        <f>AH74/$AE74/$AL$72/10^3</f>
        <v>0.58333333333333337</v>
      </c>
      <c r="AO74" s="9">
        <f t="shared" ref="AO74:AQ78" si="0">AI74/$AE74/$AL$72/10^3</f>
        <v>0.41666666666666669</v>
      </c>
      <c r="AP74" s="9">
        <f t="shared" si="0"/>
        <v>0.25</v>
      </c>
      <c r="AQ74" s="9">
        <f t="shared" si="0"/>
        <v>0.1</v>
      </c>
      <c r="AS74" t="str">
        <f>$AC$76&amp;" "&amp;AD74&amp;" spec"</f>
        <v>CH1 0.01V spec</v>
      </c>
    </row>
    <row r="75" spans="1:47" x14ac:dyDescent="0.25">
      <c r="A75" t="s">
        <v>17</v>
      </c>
      <c r="B75">
        <v>0.01</v>
      </c>
      <c r="C75">
        <v>0</v>
      </c>
      <c r="D75">
        <v>0.01</v>
      </c>
      <c r="E75">
        <v>0.01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-0.02</v>
      </c>
      <c r="M75">
        <v>-0.03</v>
      </c>
      <c r="AD75" s="2" t="s">
        <v>14</v>
      </c>
      <c r="AE75">
        <v>0.1</v>
      </c>
      <c r="AG75" s="8">
        <v>300</v>
      </c>
      <c r="AH75" s="8">
        <v>250</v>
      </c>
      <c r="AI75" s="8">
        <v>175</v>
      </c>
      <c r="AJ75" s="8">
        <v>50</v>
      </c>
      <c r="AK75" s="8">
        <v>20</v>
      </c>
      <c r="AM75" s="9">
        <f t="shared" ref="AM75:AN78" si="1">AG75/$AE75/$AL$72/10^3</f>
        <v>0.5</v>
      </c>
      <c r="AN75" s="9">
        <f t="shared" si="1"/>
        <v>0.41666666666666669</v>
      </c>
      <c r="AO75" s="9">
        <f t="shared" si="0"/>
        <v>0.29166666666666669</v>
      </c>
      <c r="AP75" s="9">
        <f t="shared" si="0"/>
        <v>8.3333333333333329E-2</v>
      </c>
      <c r="AQ75" s="9">
        <f t="shared" si="0"/>
        <v>3.3333333333333333E-2</v>
      </c>
      <c r="AS75" t="str">
        <f>$AC$76&amp;" "&amp;AD75&amp;" spec"</f>
        <v>CH1 0.1V spec</v>
      </c>
    </row>
    <row r="76" spans="1:47" x14ac:dyDescent="0.25">
      <c r="AC76" s="2" t="s">
        <v>65</v>
      </c>
      <c r="AD76" s="2" t="s">
        <v>15</v>
      </c>
      <c r="AE76">
        <v>1</v>
      </c>
      <c r="AG76" s="8">
        <v>700</v>
      </c>
      <c r="AH76" s="8">
        <v>650</v>
      </c>
      <c r="AI76" s="8">
        <v>600</v>
      </c>
      <c r="AJ76" s="8">
        <v>150</v>
      </c>
      <c r="AK76" s="8">
        <v>75</v>
      </c>
      <c r="AM76" s="9">
        <f t="shared" si="1"/>
        <v>0.11666666666666667</v>
      </c>
      <c r="AN76" s="9">
        <f t="shared" si="1"/>
        <v>0.10833333333333332</v>
      </c>
      <c r="AO76" s="9">
        <f t="shared" si="0"/>
        <v>0.1</v>
      </c>
      <c r="AP76" s="9">
        <f t="shared" si="0"/>
        <v>2.5000000000000001E-2</v>
      </c>
      <c r="AQ76" s="9">
        <f t="shared" si="0"/>
        <v>1.2500000000000001E-2</v>
      </c>
      <c r="AS76" t="str">
        <f>$AC$76&amp;" "&amp;AD76&amp;" spec"</f>
        <v>CH1 1V spec</v>
      </c>
    </row>
    <row r="77" spans="1:47" x14ac:dyDescent="0.25">
      <c r="AD77" s="2" t="s">
        <v>16</v>
      </c>
      <c r="AE77">
        <v>10</v>
      </c>
      <c r="AG77" s="8">
        <v>6600</v>
      </c>
      <c r="AH77" s="8">
        <v>3300</v>
      </c>
      <c r="AI77" s="8">
        <v>2500</v>
      </c>
      <c r="AJ77" s="8">
        <v>1500</v>
      </c>
      <c r="AK77" s="8">
        <v>750</v>
      </c>
      <c r="AM77" s="9">
        <f t="shared" si="1"/>
        <v>0.11</v>
      </c>
      <c r="AN77" s="9">
        <f t="shared" si="1"/>
        <v>5.5E-2</v>
      </c>
      <c r="AO77" s="9">
        <f t="shared" si="0"/>
        <v>4.1666666666666664E-2</v>
      </c>
      <c r="AP77" s="9">
        <f t="shared" si="0"/>
        <v>2.5000000000000001E-2</v>
      </c>
      <c r="AQ77" s="9">
        <f t="shared" si="0"/>
        <v>1.2500000000000001E-2</v>
      </c>
      <c r="AS77" t="str">
        <f>$AC$76&amp;" "&amp;AD77&amp;" spec"</f>
        <v>CH1 10V spec</v>
      </c>
    </row>
    <row r="78" spans="1:47" x14ac:dyDescent="0.25">
      <c r="AD78" s="2" t="s">
        <v>17</v>
      </c>
      <c r="AE78">
        <v>100</v>
      </c>
      <c r="AG78" s="8">
        <v>300000</v>
      </c>
      <c r="AH78" s="8">
        <v>150000</v>
      </c>
      <c r="AI78" s="8">
        <v>100000</v>
      </c>
      <c r="AJ78" s="8">
        <v>75000</v>
      </c>
      <c r="AK78" s="8">
        <v>75000</v>
      </c>
      <c r="AM78" s="9">
        <f t="shared" si="1"/>
        <v>0.5</v>
      </c>
      <c r="AN78" s="9">
        <f t="shared" si="1"/>
        <v>0.25</v>
      </c>
      <c r="AO78" s="9">
        <f t="shared" si="0"/>
        <v>0.16666666666666666</v>
      </c>
      <c r="AP78" s="9">
        <f t="shared" si="0"/>
        <v>0.125</v>
      </c>
      <c r="AQ78" s="9">
        <f t="shared" si="0"/>
        <v>0.125</v>
      </c>
      <c r="AS78" t="str">
        <f>$AC$76&amp;" "&amp;AD78&amp;" spec"</f>
        <v>CH1 100V spec</v>
      </c>
    </row>
    <row r="79" spans="1:47" x14ac:dyDescent="0.25">
      <c r="AD79" s="2"/>
    </row>
    <row r="81" spans="29:47" x14ac:dyDescent="0.25">
      <c r="AD81" s="2" t="s">
        <v>14</v>
      </c>
      <c r="AE81">
        <v>0.1</v>
      </c>
      <c r="AG81" s="8">
        <v>425</v>
      </c>
      <c r="AH81" s="8">
        <v>175</v>
      </c>
      <c r="AJ81" s="8">
        <v>150</v>
      </c>
      <c r="AK81" s="8">
        <v>150</v>
      </c>
      <c r="AM81" s="9">
        <f t="shared" ref="AM81:AN83" si="2">AG81/$AE81/$AL$72/10^3</f>
        <v>0.70833333333333337</v>
      </c>
      <c r="AN81" s="9">
        <f t="shared" si="2"/>
        <v>0.29166666666666669</v>
      </c>
      <c r="AP81" s="9">
        <f t="shared" ref="AP81:AQ83" si="3">AJ81/$AE81/$AL$72/10^3</f>
        <v>0.25</v>
      </c>
      <c r="AQ81" s="9">
        <f t="shared" si="3"/>
        <v>0.25</v>
      </c>
      <c r="AS81" t="str">
        <f>$AC$82&amp;" "&amp;AD81&amp;" spec"</f>
        <v>CH2 0.1V spec</v>
      </c>
      <c r="AU81" s="3">
        <f>AM81/AM74</f>
        <v>0.6071428571428571</v>
      </c>
    </row>
    <row r="82" spans="29:47" x14ac:dyDescent="0.25">
      <c r="AC82" s="2" t="s">
        <v>66</v>
      </c>
      <c r="AD82" s="2" t="s">
        <v>64</v>
      </c>
      <c r="AE82">
        <v>1</v>
      </c>
      <c r="AG82" s="8">
        <v>1000</v>
      </c>
      <c r="AH82" s="8">
        <v>400</v>
      </c>
      <c r="AJ82" s="8">
        <v>200</v>
      </c>
      <c r="AK82" s="8">
        <v>200</v>
      </c>
      <c r="AM82" s="9">
        <f t="shared" si="2"/>
        <v>0.16666666666666666</v>
      </c>
      <c r="AN82" s="9">
        <f t="shared" si="2"/>
        <v>6.6666666666666666E-2</v>
      </c>
      <c r="AP82" s="9">
        <f t="shared" si="3"/>
        <v>3.3333333333333333E-2</v>
      </c>
      <c r="AQ82" s="9">
        <f t="shared" si="3"/>
        <v>3.3333333333333333E-2</v>
      </c>
      <c r="AS82" t="str">
        <f t="shared" ref="AS82:AS83" si="4">$AC$82&amp;" "&amp;AD82&amp;" spec"</f>
        <v>CH2 1V  spec</v>
      </c>
      <c r="AU82" s="3">
        <f>AM82/AM75</f>
        <v>0.33333333333333331</v>
      </c>
    </row>
    <row r="83" spans="29:47" x14ac:dyDescent="0.25">
      <c r="AD83" s="2" t="s">
        <v>16</v>
      </c>
      <c r="AE83">
        <v>10</v>
      </c>
      <c r="AG83" s="8">
        <v>9500</v>
      </c>
      <c r="AH83" s="8">
        <v>2500</v>
      </c>
      <c r="AJ83" s="8">
        <v>1500</v>
      </c>
      <c r="AK83" s="8">
        <v>750</v>
      </c>
      <c r="AM83" s="9">
        <f t="shared" si="2"/>
        <v>0.15833333333333335</v>
      </c>
      <c r="AN83" s="9">
        <f t="shared" si="2"/>
        <v>4.1666666666666664E-2</v>
      </c>
      <c r="AP83" s="9">
        <f t="shared" si="3"/>
        <v>2.5000000000000001E-2</v>
      </c>
      <c r="AQ83" s="9">
        <f t="shared" si="3"/>
        <v>1.2500000000000001E-2</v>
      </c>
      <c r="AS83" t="str">
        <f t="shared" si="4"/>
        <v>CH2 10V spec</v>
      </c>
      <c r="AU83" s="3">
        <f>AM83/AM76</f>
        <v>1.3571428571428572</v>
      </c>
    </row>
    <row r="84" spans="29:47" x14ac:dyDescent="0.25">
      <c r="AU84" s="5">
        <f>AVERAGE(AU81:AU83)</f>
        <v>0.76587301587301582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DD0E9-D200-42FD-9488-EB6008FF10B9}">
  <dimension ref="F3:O12"/>
  <sheetViews>
    <sheetView workbookViewId="0">
      <selection activeCell="F15" sqref="F15:O24"/>
    </sheetView>
  </sheetViews>
  <sheetFormatPr defaultRowHeight="15" x14ac:dyDescent="0.25"/>
  <sheetData>
    <row r="3" spans="6:15" x14ac:dyDescent="0.25">
      <c r="F3">
        <v>6</v>
      </c>
      <c r="G3" t="s">
        <v>59</v>
      </c>
      <c r="H3">
        <v>20</v>
      </c>
      <c r="I3" t="s">
        <v>59</v>
      </c>
      <c r="J3">
        <v>75</v>
      </c>
      <c r="K3" t="s">
        <v>59</v>
      </c>
      <c r="L3">
        <v>750</v>
      </c>
      <c r="M3" t="s">
        <v>59</v>
      </c>
      <c r="N3">
        <v>75</v>
      </c>
      <c r="O3" t="s">
        <v>60</v>
      </c>
    </row>
    <row r="4" spans="6:15" x14ac:dyDescent="0.25">
      <c r="F4">
        <v>15</v>
      </c>
      <c r="G4" t="s">
        <v>59</v>
      </c>
      <c r="H4">
        <v>50</v>
      </c>
      <c r="I4" t="s">
        <v>59</v>
      </c>
      <c r="J4">
        <v>150</v>
      </c>
      <c r="K4" t="s">
        <v>59</v>
      </c>
      <c r="L4">
        <v>1.5</v>
      </c>
      <c r="M4" t="s">
        <v>60</v>
      </c>
      <c r="N4">
        <v>75</v>
      </c>
      <c r="O4" t="s">
        <v>60</v>
      </c>
    </row>
    <row r="5" spans="6:15" x14ac:dyDescent="0.25">
      <c r="F5">
        <v>25</v>
      </c>
      <c r="G5" t="s">
        <v>59</v>
      </c>
      <c r="H5">
        <v>175</v>
      </c>
      <c r="I5" t="s">
        <v>59</v>
      </c>
      <c r="J5">
        <v>600</v>
      </c>
      <c r="K5" t="s">
        <v>59</v>
      </c>
      <c r="L5">
        <v>2.5</v>
      </c>
      <c r="M5" t="s">
        <v>60</v>
      </c>
      <c r="N5">
        <v>100</v>
      </c>
      <c r="O5" t="s">
        <v>60</v>
      </c>
    </row>
    <row r="6" spans="6:15" x14ac:dyDescent="0.25">
      <c r="F6">
        <v>35</v>
      </c>
      <c r="G6" t="s">
        <v>59</v>
      </c>
      <c r="H6">
        <v>250</v>
      </c>
      <c r="I6" t="s">
        <v>59</v>
      </c>
      <c r="J6">
        <v>650</v>
      </c>
      <c r="K6" t="s">
        <v>59</v>
      </c>
      <c r="L6">
        <v>3.3</v>
      </c>
      <c r="M6" t="s">
        <v>60</v>
      </c>
      <c r="N6">
        <v>150</v>
      </c>
      <c r="O6" t="s">
        <v>60</v>
      </c>
    </row>
    <row r="7" spans="6:15" x14ac:dyDescent="0.25">
      <c r="F7">
        <v>70</v>
      </c>
      <c r="G7" t="s">
        <v>59</v>
      </c>
      <c r="H7">
        <v>300</v>
      </c>
      <c r="I7" t="s">
        <v>59</v>
      </c>
      <c r="J7">
        <v>700</v>
      </c>
      <c r="K7" t="s">
        <v>59</v>
      </c>
      <c r="L7">
        <v>6.6</v>
      </c>
      <c r="M7" t="s">
        <v>60</v>
      </c>
      <c r="N7">
        <v>300</v>
      </c>
      <c r="O7" t="s">
        <v>60</v>
      </c>
    </row>
    <row r="9" spans="6:15" x14ac:dyDescent="0.25">
      <c r="H9">
        <v>150</v>
      </c>
      <c r="I9" t="s">
        <v>59</v>
      </c>
      <c r="J9">
        <v>200</v>
      </c>
      <c r="K9" t="s">
        <v>59</v>
      </c>
      <c r="L9">
        <v>750</v>
      </c>
      <c r="M9" t="s">
        <v>59</v>
      </c>
    </row>
    <row r="10" spans="6:15" x14ac:dyDescent="0.25">
      <c r="H10">
        <v>150</v>
      </c>
      <c r="I10" t="s">
        <v>59</v>
      </c>
      <c r="J10">
        <v>200</v>
      </c>
      <c r="K10" t="s">
        <v>59</v>
      </c>
      <c r="L10">
        <v>1.5</v>
      </c>
      <c r="M10" t="s">
        <v>60</v>
      </c>
    </row>
    <row r="11" spans="6:15" x14ac:dyDescent="0.25">
      <c r="H11">
        <v>175</v>
      </c>
      <c r="I11" t="s">
        <v>59</v>
      </c>
      <c r="J11">
        <v>400</v>
      </c>
      <c r="K11" t="s">
        <v>59</v>
      </c>
      <c r="L11">
        <v>2.5</v>
      </c>
      <c r="M11" t="s">
        <v>60</v>
      </c>
    </row>
    <row r="12" spans="6:15" x14ac:dyDescent="0.25">
      <c r="H12">
        <v>425</v>
      </c>
      <c r="I12" t="s">
        <v>59</v>
      </c>
      <c r="J12">
        <v>1</v>
      </c>
      <c r="K12" t="s">
        <v>60</v>
      </c>
      <c r="L12">
        <v>9.5</v>
      </c>
      <c r="M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K2182A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2016-03-17T14:38:37Z</dcterms:created>
  <dcterms:modified xsi:type="dcterms:W3CDTF">2022-06-30T13:19:28Z</dcterms:modified>
</cp:coreProperties>
</file>